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1840" windowHeight="12645"/>
  </bookViews>
  <sheets>
    <sheet name="Form-16" sheetId="1" r:id="rId1"/>
    <sheet name="Remuneration-2018-19 " sheetId="2" r:id="rId2"/>
    <sheet name="Formulae Sheet" sheetId="4" r:id="rId3"/>
  </sheets>
  <calcPr calcId="124519"/>
</workbook>
</file>

<file path=xl/calcChain.xml><?xml version="1.0" encoding="utf-8"?>
<calcChain xmlns="http://schemas.openxmlformats.org/spreadsheetml/2006/main">
  <c r="N62" i="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M40" i="4"/>
  <c r="M39"/>
  <c r="M32"/>
  <c r="M31"/>
  <c r="M24"/>
  <c r="M23"/>
  <c r="M18"/>
  <c r="M17"/>
  <c r="M16"/>
  <c r="M9"/>
  <c r="M6"/>
</calcChain>
</file>

<file path=xl/sharedStrings.xml><?xml version="1.0" encoding="utf-8"?>
<sst xmlns="http://schemas.openxmlformats.org/spreadsheetml/2006/main" count="303" uniqueCount="190">
  <si>
    <t>Gross Income for the Year 2018-19</t>
  </si>
  <si>
    <t>Income from Salary</t>
  </si>
  <si>
    <t>Income from Non Salary (remueration)</t>
  </si>
  <si>
    <t>Income from other Non Salary/Honorarium</t>
  </si>
  <si>
    <t>Income from Household Property</t>
  </si>
  <si>
    <t>Income from Interest etc</t>
  </si>
  <si>
    <t>a</t>
  </si>
  <si>
    <t>Actual HRA received;</t>
  </si>
  <si>
    <t>b</t>
  </si>
  <si>
    <t>40% of [basic salary + DA] </t>
  </si>
  <si>
    <t>c</t>
  </si>
  <si>
    <t>Actual rent paid less 10% of basic salary + DA</t>
  </si>
  <si>
    <t xml:space="preserve">U/S 80 C-GPF/NPS Amount </t>
  </si>
  <si>
    <t>Specify Detail</t>
  </si>
  <si>
    <t>PPF Amount/LIC etc.</t>
  </si>
  <si>
    <t xml:space="preserve">HBA Principal Amount </t>
  </si>
  <si>
    <t>Tution Fee etc.</t>
  </si>
  <si>
    <t xml:space="preserve">Other Relief </t>
  </si>
  <si>
    <t>Tax Free Limit Rs. Up to 2.5 Lakhs</t>
  </si>
  <si>
    <t>Tax from 500001 to 100000-0 @ 20%</t>
  </si>
  <si>
    <t>Tax above 1000001 and abobe @ 30%</t>
  </si>
  <si>
    <t xml:space="preserve">Tax already paid </t>
  </si>
  <si>
    <t>Tax</t>
  </si>
  <si>
    <t>Cess</t>
  </si>
  <si>
    <t>Signature of the Officer</t>
  </si>
  <si>
    <t>Mobile</t>
  </si>
  <si>
    <t>Remuneration Deatil for F. Year 2018-19</t>
  </si>
  <si>
    <t>IP30-12109</t>
  </si>
  <si>
    <t>AASPT5561D</t>
  </si>
  <si>
    <t>ANIL KUMAR 
Associate Professor</t>
  </si>
  <si>
    <t>IP33-10361</t>
  </si>
  <si>
    <t>ABZPC1242N</t>
  </si>
  <si>
    <t>RAM LAL CHAUHAN
Associate Professor</t>
  </si>
  <si>
    <t>IP33-10396</t>
  </si>
  <si>
    <t>ACEPM4210A</t>
  </si>
  <si>
    <t>MANEESHA KOHLI 
Associate Professor</t>
  </si>
  <si>
    <t>IP33-10623</t>
  </si>
  <si>
    <t>ADIPM4855C</t>
  </si>
  <si>
    <t>IP33-10879</t>
  </si>
  <si>
    <t>ADIPM7318Q</t>
  </si>
  <si>
    <t>KAMNA MEHINDRU 
Associate Professor</t>
  </si>
  <si>
    <t>IP33-11947</t>
  </si>
  <si>
    <t>AGYPK3748D</t>
  </si>
  <si>
    <t>G P KAPOOR
Lecturer</t>
  </si>
  <si>
    <t>IP33-11990</t>
  </si>
  <si>
    <t>ABQPJ0539G</t>
  </si>
  <si>
    <t>SHIKHA JOSHI 
Associate Professor</t>
  </si>
  <si>
    <t>IP33-12038</t>
  </si>
  <si>
    <t>ACPPR0536D</t>
  </si>
  <si>
    <t>RUCHI RAMESH 
Associate Professor</t>
  </si>
  <si>
    <t>IP33-16472</t>
  </si>
  <si>
    <t>ABJPC8868J</t>
  </si>
  <si>
    <t>Gopal Chauhan 
Associate Professor</t>
  </si>
  <si>
    <t>IP33-16485</t>
  </si>
  <si>
    <t>AFLPS4432E</t>
  </si>
  <si>
    <t>USHA SEN 
Assistant Professor</t>
  </si>
  <si>
    <t>IP33-16494</t>
  </si>
  <si>
    <t>AFCPS8648R</t>
  </si>
  <si>
    <t>BHARTI SHARMA 
Lecturer</t>
  </si>
  <si>
    <t>IP33-16515</t>
  </si>
  <si>
    <t>ACMPB9693E</t>
  </si>
  <si>
    <t>BHARTI BHAGRA 
Associate Professor</t>
  </si>
  <si>
    <t>IP33-18056</t>
  </si>
  <si>
    <t>AAHPT9585E</t>
  </si>
  <si>
    <t>LOKENDER SINGH 
Associate Professor</t>
  </si>
  <si>
    <t>IP33-19233</t>
  </si>
  <si>
    <t>ABBPC8217D</t>
  </si>
  <si>
    <t>GIAN CHAND 
Associate Professor</t>
  </si>
  <si>
    <t>IP33-19946</t>
  </si>
  <si>
    <t>AFNPS4779N</t>
  </si>
  <si>
    <t>RAM LAL SHARMA
Associate Professor</t>
  </si>
  <si>
    <t>IP34-11111</t>
  </si>
  <si>
    <t>AFNPR9624K</t>
  </si>
  <si>
    <t>IP34-11114</t>
  </si>
  <si>
    <t>AAYPK3611P</t>
  </si>
  <si>
    <t>SUSHIL KUMAR 
Associate Professor</t>
  </si>
  <si>
    <t>IP34-12050</t>
  </si>
  <si>
    <t>ACGPG6419F</t>
  </si>
  <si>
    <t>NEELAM GUPTA 
Assistant Professor</t>
  </si>
  <si>
    <t>IP37-13981</t>
  </si>
  <si>
    <t>ACAPT3630K</t>
  </si>
  <si>
    <t>IP43-10350</t>
  </si>
  <si>
    <t>ABNPK9303Q</t>
  </si>
  <si>
    <t>PAWAN KUMAR 
Assistant Professor</t>
  </si>
  <si>
    <t>IP43-15553</t>
  </si>
  <si>
    <t>AGPPS0065G</t>
  </si>
  <si>
    <t>ROOP LAL SHARMA
Associate Professor</t>
  </si>
  <si>
    <t>IP12-18884</t>
  </si>
  <si>
    <t>DEOPS8591R</t>
  </si>
  <si>
    <t>MONA SHARMA 
Assistant Professor</t>
  </si>
  <si>
    <t>IP17-10847</t>
  </si>
  <si>
    <t>ASOPK7241D</t>
  </si>
  <si>
    <t>SHIWANI KHATRI 
Lecturer</t>
  </si>
  <si>
    <t>IP33-23664</t>
  </si>
  <si>
    <t>APDPC5114K</t>
  </si>
  <si>
    <t>REETA CHANDAL 
Assistant Professor</t>
  </si>
  <si>
    <t>IP33-23668</t>
  </si>
  <si>
    <t>AARPS5559B</t>
  </si>
  <si>
    <t>SHIVANI SOOD 
Assistant Professor</t>
  </si>
  <si>
    <t>IP37-14851</t>
  </si>
  <si>
    <t>CKSPS1958A</t>
  </si>
  <si>
    <t>SHIVANI SERAIK 
Assistant Professor</t>
  </si>
  <si>
    <t>IP37-14858</t>
  </si>
  <si>
    <t>BLPPK1417A</t>
  </si>
  <si>
    <t>RAKSHA KALTA 
Lecturer</t>
  </si>
  <si>
    <t>IP43-16956</t>
  </si>
  <si>
    <t>BTEPS5469M</t>
  </si>
  <si>
    <t>MALVIKA SHARMA 
Assistant Professor</t>
  </si>
  <si>
    <t>Sapna verma</t>
  </si>
  <si>
    <t>Surinder sharma Hindi</t>
  </si>
  <si>
    <t>Sandeep Chauhan</t>
  </si>
  <si>
    <t>Eva- Dec-2017</t>
  </si>
  <si>
    <t>Income</t>
  </si>
  <si>
    <t>UG ExamApril-18</t>
  </si>
  <si>
    <t>Q-1/2018-19</t>
  </si>
  <si>
    <t>Eval.-May-18</t>
  </si>
  <si>
    <t>Q-3/2018-19</t>
  </si>
  <si>
    <t>UG Exam-Nov-18</t>
  </si>
  <si>
    <t>Gross Total</t>
  </si>
  <si>
    <t>CHANDER BHAN MEHTA Principal</t>
  </si>
  <si>
    <t>Joginder Saklani</t>
  </si>
  <si>
    <t>Rakesh Sharma</t>
  </si>
  <si>
    <t>DINESH KUMARI</t>
  </si>
  <si>
    <t xml:space="preserve">Inder Thakur </t>
  </si>
  <si>
    <t>Dr./Smt./Sh./Ms</t>
  </si>
  <si>
    <t xml:space="preserve">Dr. Chander Bhan Mehta </t>
  </si>
  <si>
    <t>Principal GC Sanjauli Shimla-6</t>
  </si>
  <si>
    <t>TAN- PTLG 11657C</t>
  </si>
  <si>
    <t xml:space="preserve">Name of the Employer </t>
  </si>
  <si>
    <r>
      <t xml:space="preserve">                                          </t>
    </r>
    <r>
      <rPr>
        <b/>
        <sz val="14"/>
        <color theme="1"/>
        <rFont val="Calibri"/>
        <family val="2"/>
        <scheme val="minor"/>
      </rPr>
      <t xml:space="preserve">Form No.-16 (F.Year-2018-19 &amp; A.Year-2019-20)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Certificate under section 203 of the income Tax Act, 1961 for tax deducted at source on salary/non salary </t>
    </r>
  </si>
  <si>
    <t>Less Allowances to the extent u/s 10</t>
  </si>
  <si>
    <t>HCA</t>
  </si>
  <si>
    <t xml:space="preserve">HBA Interest </t>
  </si>
  <si>
    <t xml:space="preserve">HRA-Least of the below: </t>
  </si>
  <si>
    <t>Balance (1-2)</t>
  </si>
  <si>
    <t xml:space="preserve">Other Income Reported by the Employee </t>
  </si>
  <si>
    <t xml:space="preserve">Any Other Income </t>
  </si>
  <si>
    <t xml:space="preserve"> Balance after less of Standard Deduction for the F.Year of  Rs. 40000/-</t>
  </si>
  <si>
    <t>Rebate &amp; Relief Under section 80C- (Max. Rs.150000/- or Rs. 200000/ to NPS-u/s80CCD</t>
  </si>
  <si>
    <t xml:space="preserve">Balance Income (5-6) </t>
  </si>
  <si>
    <t>Gross Income for the Financual Year 2018-19  (4+5)</t>
  </si>
  <si>
    <t>d</t>
  </si>
  <si>
    <t>e</t>
  </si>
  <si>
    <t>f</t>
  </si>
  <si>
    <t>Other Relief</t>
  </si>
  <si>
    <t>Exemption in interest income u/s 80TTA</t>
  </si>
  <si>
    <t xml:space="preserve">Exemption u/s 80-0G-PM/CM relief fund/other donation </t>
  </si>
  <si>
    <t>NPS u/s 80CCD(1B)</t>
  </si>
  <si>
    <t xml:space="preserve">Exemption of @30% on renovation of the house income </t>
  </si>
  <si>
    <t>Exeption of Education Loan Interest u/s 80E</t>
  </si>
  <si>
    <t>Net Taxable Income (7-8)</t>
  </si>
  <si>
    <t xml:space="preserve">Exemption u/s 80D Health Insurance Premium etc. </t>
  </si>
  <si>
    <t xml:space="preserve">Relief  u/s 89 /Other Exemption </t>
  </si>
  <si>
    <t xml:space="preserve">Tax up to Rs. 5 Lakhs i.e next 2.5 lakh @ 5% </t>
  </si>
  <si>
    <t>Relief u/s 87 A for taxable income of Rs.3.5 lakhs is Rs. 2500 max</t>
  </si>
  <si>
    <t xml:space="preserve">Gross Tax Calculated </t>
  </si>
  <si>
    <t>NET TAX PAYABLE FOR FINANCIAL YEAR -2018-19</t>
  </si>
  <si>
    <t>Cess @ 4% on tax (Health +Education Cess)</t>
  </si>
  <si>
    <t xml:space="preserve">Blank Space </t>
  </si>
  <si>
    <t xml:space="preserve">Balance Tax to be paid from Salary of 02/2019/Refundable </t>
  </si>
  <si>
    <t xml:space="preserve">DDO-GC Sanjauli </t>
  </si>
  <si>
    <t>(Dr.C.B.Mehta)</t>
  </si>
  <si>
    <t xml:space="preserve">Signature of the Employee </t>
  </si>
  <si>
    <t>Tax Payable  after consideration u/s 87A i.e. relief of  Rs. 2500/- to the taxable income of Rs. 3.5 Lakh</t>
  </si>
  <si>
    <t>Certifies that a sum of Rs. ……………….  has been deducted  as  Income Tax for the FY-2018-19* under the salary /other income head,  payable to Government . Above information is true and correct.</t>
  </si>
  <si>
    <r>
      <t xml:space="preserve">                                          </t>
    </r>
    <r>
      <rPr>
        <b/>
        <sz val="14"/>
        <color theme="1"/>
        <rFont val="Calibri"/>
        <family val="2"/>
        <scheme val="minor"/>
      </rPr>
      <t xml:space="preserve">Form No.-16 (F.Year-2018-19 &amp; A.Year-2019-20)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Certificate under section 203 of the income Tax Act, 1961 for tax deducted at source on salary/Non Salary </t>
    </r>
  </si>
  <si>
    <t xml:space="preserve">Name of the official with Designation/Address </t>
  </si>
  <si>
    <t>PAN-</t>
  </si>
  <si>
    <t xml:space="preserve">Mobile </t>
  </si>
  <si>
    <t>ANITA RATHOUR</t>
  </si>
  <si>
    <t>ANJANA SHARMA</t>
  </si>
  <si>
    <t>ANUPMA CHOUDHARY</t>
  </si>
  <si>
    <t>BHUPINDER THAKUR</t>
  </si>
  <si>
    <t>CHARANJEE LAL</t>
  </si>
  <si>
    <t>DEEPAK KAPRATE</t>
  </si>
  <si>
    <t>KIRTI SINGHA</t>
  </si>
  <si>
    <t>MEENU JEEVAN</t>
  </si>
  <si>
    <t>MINAKSHI SHARMA</t>
  </si>
  <si>
    <t>Miss Punam Verma</t>
  </si>
  <si>
    <t>RAMESH CHAUHAN</t>
  </si>
  <si>
    <t>RAVINDER CHAUHAN</t>
  </si>
  <si>
    <t>RAVINDER KUMAR</t>
  </si>
  <si>
    <t>RUBY KAPOOR</t>
  </si>
  <si>
    <t>SAACHI SOOD</t>
  </si>
  <si>
    <t>SARITA SHARDA</t>
  </si>
  <si>
    <t>SEEMA MANTA</t>
  </si>
  <si>
    <t>SURENDER CHAUHAN CS</t>
  </si>
  <si>
    <t>SURENDER CHAUHAN MATH</t>
  </si>
  <si>
    <t>VIKRAM BHARDWAJ</t>
  </si>
  <si>
    <t>VISHAL RANGTA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</si>
</sst>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 tint="-0.14999847407452621"/>
      <name val="Times New Roman"/>
      <family val="1"/>
    </font>
    <font>
      <sz val="10"/>
      <color rgb="FF333333"/>
      <name val="Times New Roman"/>
      <family val="1"/>
    </font>
    <font>
      <sz val="10"/>
      <color theme="0" tint="-4.9989318521683403E-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6" tint="0.79998168889431442"/>
      <name val="Times New Roman"/>
      <family val="1"/>
    </font>
    <font>
      <sz val="10"/>
      <color theme="6" tint="0.79998168889431442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 vertical="top" readingOrder="1"/>
    </xf>
    <xf numFmtId="0" fontId="6" fillId="4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 readingOrder="1"/>
    </xf>
    <xf numFmtId="0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7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/>
    <xf numFmtId="0" fontId="10" fillId="0" borderId="1" xfId="0" applyFont="1" applyBorder="1" applyAlignment="1"/>
    <xf numFmtId="0" fontId="10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center" textRotation="46" wrapText="1"/>
    </xf>
    <xf numFmtId="0" fontId="13" fillId="2" borderId="7" xfId="0" applyFont="1" applyFill="1" applyBorder="1" applyAlignment="1">
      <alignment horizontal="center" vertical="center" textRotation="46" wrapText="1"/>
    </xf>
    <xf numFmtId="0" fontId="13" fillId="2" borderId="10" xfId="0" applyFont="1" applyFill="1" applyBorder="1" applyAlignment="1">
      <alignment horizontal="center" vertical="center" textRotation="46" wrapText="1"/>
    </xf>
    <xf numFmtId="0" fontId="13" fillId="2" borderId="11" xfId="0" applyFont="1" applyFill="1" applyBorder="1" applyAlignment="1">
      <alignment horizontal="center" vertical="center" textRotation="46" wrapText="1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3" fillId="2" borderId="8" xfId="0" applyFont="1" applyFill="1" applyBorder="1" applyAlignment="1">
      <alignment horizontal="center" vertical="center" textRotation="46" wrapText="1"/>
    </xf>
    <xf numFmtId="0" fontId="13" fillId="2" borderId="9" xfId="0" applyFont="1" applyFill="1" applyBorder="1" applyAlignment="1">
      <alignment horizontal="center" vertical="center" textRotation="46" wrapText="1"/>
    </xf>
    <xf numFmtId="0" fontId="13" fillId="2" borderId="6" xfId="0" applyFont="1" applyFill="1" applyBorder="1" applyAlignment="1">
      <alignment horizontal="center" vertical="center" textRotation="47" wrapText="1"/>
    </xf>
    <xf numFmtId="0" fontId="13" fillId="2" borderId="7" xfId="0" applyFont="1" applyFill="1" applyBorder="1" applyAlignment="1">
      <alignment horizontal="center" vertical="center" textRotation="47" wrapText="1"/>
    </xf>
    <xf numFmtId="0" fontId="13" fillId="2" borderId="8" xfId="0" applyFont="1" applyFill="1" applyBorder="1" applyAlignment="1">
      <alignment horizontal="center" vertical="center" textRotation="47" wrapText="1"/>
    </xf>
    <xf numFmtId="0" fontId="13" fillId="2" borderId="9" xfId="0" applyFont="1" applyFill="1" applyBorder="1" applyAlignment="1">
      <alignment horizontal="center" vertical="center" textRotation="47" wrapText="1"/>
    </xf>
    <xf numFmtId="0" fontId="13" fillId="2" borderId="10" xfId="0" applyFont="1" applyFill="1" applyBorder="1" applyAlignment="1">
      <alignment horizontal="center" vertical="center" textRotation="47" wrapText="1"/>
    </xf>
    <xf numFmtId="0" fontId="13" fillId="2" borderId="11" xfId="0" applyFont="1" applyFill="1" applyBorder="1" applyAlignment="1">
      <alignment horizontal="center" vertical="center" textRotation="47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12" xfId="0" applyFont="1" applyBorder="1" applyAlignment="1"/>
    <xf numFmtId="0" fontId="10" fillId="0" borderId="1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textRotation="45" wrapText="1"/>
    </xf>
    <xf numFmtId="0" fontId="13" fillId="2" borderId="9" xfId="0" applyFont="1" applyFill="1" applyBorder="1" applyAlignment="1">
      <alignment horizontal="center" vertical="center" textRotation="45" wrapText="1"/>
    </xf>
    <xf numFmtId="0" fontId="13" fillId="2" borderId="10" xfId="0" applyFont="1" applyFill="1" applyBorder="1" applyAlignment="1">
      <alignment horizontal="center" vertical="center" textRotation="45" wrapText="1"/>
    </xf>
    <xf numFmtId="0" fontId="13" fillId="2" borderId="11" xfId="0" applyFont="1" applyFill="1" applyBorder="1" applyAlignment="1">
      <alignment horizontal="center" vertical="center" textRotation="45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9" fillId="0" borderId="9" xfId="0" applyFont="1" applyBorder="1" applyAlignment="1">
      <alignment vertical="center" textRotation="45" wrapText="1"/>
    </xf>
    <xf numFmtId="0" fontId="19" fillId="0" borderId="8" xfId="0" applyFont="1" applyBorder="1" applyAlignment="1">
      <alignment vertical="center" textRotation="45" wrapText="1"/>
    </xf>
    <xf numFmtId="0" fontId="19" fillId="0" borderId="10" xfId="0" applyFont="1" applyBorder="1" applyAlignment="1">
      <alignment vertical="center" textRotation="45" wrapText="1"/>
    </xf>
    <xf numFmtId="0" fontId="19" fillId="0" borderId="11" xfId="0" applyFont="1" applyBorder="1" applyAlignment="1">
      <alignment vertical="center" textRotation="45" wrapText="1"/>
    </xf>
    <xf numFmtId="0" fontId="13" fillId="0" borderId="6" xfId="0" applyFont="1" applyBorder="1" applyAlignment="1">
      <alignment horizontal="center" vertical="center" textRotation="45" wrapText="1"/>
    </xf>
    <xf numFmtId="0" fontId="13" fillId="0" borderId="7" xfId="0" applyFont="1" applyBorder="1" applyAlignment="1">
      <alignment horizontal="center" vertical="center" textRotation="45" wrapText="1"/>
    </xf>
    <xf numFmtId="0" fontId="13" fillId="0" borderId="8" xfId="0" applyFont="1" applyBorder="1" applyAlignment="1">
      <alignment horizontal="center" vertical="center" textRotation="45" wrapText="1"/>
    </xf>
    <xf numFmtId="0" fontId="13" fillId="0" borderId="9" xfId="0" applyFont="1" applyBorder="1" applyAlignment="1">
      <alignment horizontal="center" vertical="center" textRotation="45" wrapText="1"/>
    </xf>
    <xf numFmtId="0" fontId="13" fillId="0" borderId="10" xfId="0" applyFont="1" applyBorder="1" applyAlignment="1">
      <alignment horizontal="center" vertical="center" textRotation="45" wrapText="1"/>
    </xf>
    <xf numFmtId="0" fontId="13" fillId="0" borderId="11" xfId="0" applyFont="1" applyBorder="1" applyAlignment="1">
      <alignment horizontal="center" vertical="center" textRotation="45" wrapText="1"/>
    </xf>
    <xf numFmtId="0" fontId="4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7" fillId="2" borderId="6" xfId="0" applyFont="1" applyFill="1" applyBorder="1" applyAlignment="1">
      <alignment horizontal="center" vertical="center" textRotation="46" wrapText="1"/>
    </xf>
    <xf numFmtId="0" fontId="17" fillId="2" borderId="7" xfId="0" applyFont="1" applyFill="1" applyBorder="1" applyAlignment="1">
      <alignment horizontal="center" vertical="center" textRotation="46" wrapText="1"/>
    </xf>
    <xf numFmtId="0" fontId="17" fillId="2" borderId="8" xfId="0" applyFont="1" applyFill="1" applyBorder="1" applyAlignment="1">
      <alignment horizontal="center" vertical="center" textRotation="46" wrapText="1"/>
    </xf>
    <xf numFmtId="0" fontId="17" fillId="2" borderId="9" xfId="0" applyFont="1" applyFill="1" applyBorder="1" applyAlignment="1">
      <alignment horizontal="center" vertical="center" textRotation="46" wrapText="1"/>
    </xf>
    <xf numFmtId="0" fontId="17" fillId="2" borderId="10" xfId="0" applyFont="1" applyFill="1" applyBorder="1" applyAlignment="1">
      <alignment horizontal="center" vertical="center" textRotation="46" wrapText="1"/>
    </xf>
    <xf numFmtId="0" fontId="17" fillId="2" borderId="11" xfId="0" applyFont="1" applyFill="1" applyBorder="1" applyAlignment="1">
      <alignment horizontal="center" vertical="center" textRotation="46" wrapText="1"/>
    </xf>
    <xf numFmtId="0" fontId="11" fillId="2" borderId="6" xfId="0" applyFont="1" applyFill="1" applyBorder="1" applyAlignment="1">
      <alignment horizontal="center" vertical="center" textRotation="47" wrapText="1"/>
    </xf>
    <xf numFmtId="0" fontId="11" fillId="2" borderId="7" xfId="0" applyFont="1" applyFill="1" applyBorder="1" applyAlignment="1">
      <alignment horizontal="center" vertical="center" textRotation="47" wrapText="1"/>
    </xf>
    <xf numFmtId="0" fontId="11" fillId="2" borderId="8" xfId="0" applyFont="1" applyFill="1" applyBorder="1" applyAlignment="1">
      <alignment horizontal="center" vertical="center" textRotation="47" wrapText="1"/>
    </xf>
    <xf numFmtId="0" fontId="11" fillId="2" borderId="9" xfId="0" applyFont="1" applyFill="1" applyBorder="1" applyAlignment="1">
      <alignment horizontal="center" vertical="center" textRotation="47" wrapText="1"/>
    </xf>
    <xf numFmtId="0" fontId="11" fillId="2" borderId="10" xfId="0" applyFont="1" applyFill="1" applyBorder="1" applyAlignment="1">
      <alignment horizontal="center" vertical="center" textRotation="47" wrapText="1"/>
    </xf>
    <xf numFmtId="0" fontId="11" fillId="2" borderId="11" xfId="0" applyFont="1" applyFill="1" applyBorder="1" applyAlignment="1">
      <alignment horizontal="center" vertical="center" textRotation="47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 textRotation="45" wrapText="1"/>
    </xf>
    <xf numFmtId="0" fontId="17" fillId="2" borderId="9" xfId="0" applyFont="1" applyFill="1" applyBorder="1" applyAlignment="1">
      <alignment horizontal="center" vertical="center" textRotation="45" wrapText="1"/>
    </xf>
    <xf numFmtId="0" fontId="17" fillId="2" borderId="10" xfId="0" applyFont="1" applyFill="1" applyBorder="1" applyAlignment="1">
      <alignment horizontal="center" vertical="center" textRotation="45" wrapText="1"/>
    </xf>
    <xf numFmtId="0" fontId="17" fillId="2" borderId="11" xfId="0" applyFont="1" applyFill="1" applyBorder="1" applyAlignment="1">
      <alignment horizontal="center" vertical="center" textRotation="45" wrapText="1"/>
    </xf>
    <xf numFmtId="0" fontId="11" fillId="0" borderId="1" xfId="0" applyFont="1" applyBorder="1" applyAlignment="1">
      <alignment horizontal="center"/>
    </xf>
    <xf numFmtId="0" fontId="18" fillId="0" borderId="9" xfId="0" applyFont="1" applyBorder="1" applyAlignment="1">
      <alignment vertical="center" textRotation="45" wrapText="1"/>
    </xf>
    <xf numFmtId="0" fontId="18" fillId="0" borderId="8" xfId="0" applyFont="1" applyBorder="1" applyAlignment="1">
      <alignment vertical="center" textRotation="45" wrapText="1"/>
    </xf>
    <xf numFmtId="0" fontId="18" fillId="0" borderId="10" xfId="0" applyFont="1" applyBorder="1" applyAlignment="1">
      <alignment vertical="center" textRotation="45" wrapText="1"/>
    </xf>
    <xf numFmtId="0" fontId="18" fillId="0" borderId="11" xfId="0" applyFont="1" applyBorder="1" applyAlignment="1">
      <alignment vertical="center" textRotation="45" wrapText="1"/>
    </xf>
    <xf numFmtId="0" fontId="17" fillId="0" borderId="6" xfId="0" applyFont="1" applyBorder="1" applyAlignment="1">
      <alignment horizontal="center" vertical="center" textRotation="45" wrapText="1"/>
    </xf>
    <xf numFmtId="0" fontId="17" fillId="0" borderId="7" xfId="0" applyFont="1" applyBorder="1" applyAlignment="1">
      <alignment horizontal="center" vertical="center" textRotation="45" wrapText="1"/>
    </xf>
    <xf numFmtId="0" fontId="17" fillId="0" borderId="8" xfId="0" applyFont="1" applyBorder="1" applyAlignment="1">
      <alignment horizontal="center" vertical="center" textRotation="45" wrapText="1"/>
    </xf>
    <xf numFmtId="0" fontId="17" fillId="0" borderId="9" xfId="0" applyFont="1" applyBorder="1" applyAlignment="1">
      <alignment horizontal="center" vertical="center" textRotation="45" wrapText="1"/>
    </xf>
    <xf numFmtId="0" fontId="17" fillId="0" borderId="10" xfId="0" applyFont="1" applyBorder="1" applyAlignment="1">
      <alignment horizontal="center" vertical="center" textRotation="45" wrapText="1"/>
    </xf>
    <xf numFmtId="0" fontId="17" fillId="0" borderId="11" xfId="0" applyFont="1" applyBorder="1" applyAlignment="1">
      <alignment horizontal="center" vertical="center" textRotation="45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>
      <selection sqref="A1:N1"/>
    </sheetView>
  </sheetViews>
  <sheetFormatPr defaultRowHeight="18.75"/>
  <cols>
    <col min="1" max="1" width="4.42578125" style="3" customWidth="1"/>
    <col min="2" max="4" width="9.140625" style="3"/>
    <col min="5" max="5" width="5.42578125" style="3" customWidth="1"/>
    <col min="6" max="6" width="1.28515625" style="3" hidden="1" customWidth="1"/>
    <col min="7" max="8" width="9.140625" style="3"/>
    <col min="9" max="9" width="6.5703125" style="3" customWidth="1"/>
    <col min="10" max="10" width="3.42578125" style="3" customWidth="1"/>
    <col min="11" max="11" width="1.140625" style="3" customWidth="1"/>
    <col min="12" max="12" width="16.42578125" style="3" customWidth="1"/>
    <col min="13" max="13" width="9.140625" style="3"/>
    <col min="14" max="14" width="6.42578125" style="3" customWidth="1"/>
    <col min="15" max="16384" width="9.140625" style="3"/>
  </cols>
  <sheetData>
    <row r="1" spans="1:14" ht="33.75" customHeight="1">
      <c r="A1" s="46" t="s">
        <v>165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.75" customHeight="1">
      <c r="A2" s="49" t="s">
        <v>128</v>
      </c>
      <c r="B2" s="49"/>
      <c r="C2" s="49"/>
      <c r="D2" s="49"/>
      <c r="E2" s="49"/>
      <c r="F2" s="49"/>
      <c r="G2" s="49" t="s">
        <v>166</v>
      </c>
      <c r="H2" s="49"/>
      <c r="I2" s="49"/>
      <c r="J2" s="49"/>
      <c r="K2" s="49"/>
      <c r="L2" s="49"/>
      <c r="M2" s="49"/>
      <c r="N2" s="49"/>
    </row>
    <row r="3" spans="1:14">
      <c r="A3" s="51" t="s">
        <v>125</v>
      </c>
      <c r="B3" s="51"/>
      <c r="C3" s="51"/>
      <c r="D3" s="51"/>
      <c r="E3" s="51"/>
      <c r="F3" s="14"/>
      <c r="G3" s="52" t="s">
        <v>124</v>
      </c>
      <c r="H3" s="53"/>
      <c r="I3" s="53"/>
      <c r="J3" s="53"/>
      <c r="K3" s="53"/>
      <c r="L3" s="53"/>
      <c r="M3" s="53"/>
      <c r="N3" s="53"/>
    </row>
    <row r="4" spans="1:14">
      <c r="A4" s="51" t="s">
        <v>126</v>
      </c>
      <c r="B4" s="51"/>
      <c r="C4" s="51"/>
      <c r="D4" s="51"/>
      <c r="E4" s="51"/>
      <c r="F4" s="14"/>
      <c r="G4" s="54"/>
      <c r="H4" s="55"/>
      <c r="I4" s="55"/>
      <c r="J4" s="55"/>
      <c r="K4" s="55"/>
      <c r="L4" s="55"/>
      <c r="M4" s="55"/>
      <c r="N4" s="55"/>
    </row>
    <row r="5" spans="1:14" ht="14.25" customHeight="1">
      <c r="A5" s="56" t="s">
        <v>127</v>
      </c>
      <c r="B5" s="56"/>
      <c r="C5" s="56"/>
      <c r="D5" s="56"/>
      <c r="E5" s="56"/>
      <c r="F5" s="13"/>
      <c r="G5" s="51" t="s">
        <v>168</v>
      </c>
      <c r="H5" s="51"/>
      <c r="I5" s="51"/>
      <c r="J5" s="51"/>
      <c r="K5" s="58" t="s">
        <v>167</v>
      </c>
      <c r="L5" s="58"/>
      <c r="M5" s="58"/>
      <c r="N5" s="59"/>
    </row>
    <row r="6" spans="1:14" s="18" customFormat="1" ht="12.75" customHeight="1">
      <c r="A6" s="17">
        <v>1</v>
      </c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  <c r="N6" s="45"/>
    </row>
    <row r="7" spans="1:14" s="18" customFormat="1" ht="12.75" customHeight="1">
      <c r="A7" s="17"/>
      <c r="B7" s="19"/>
      <c r="C7" s="35" t="s">
        <v>1</v>
      </c>
      <c r="D7" s="35"/>
      <c r="E7" s="35"/>
      <c r="F7" s="35"/>
      <c r="G7" s="35"/>
      <c r="H7" s="35"/>
      <c r="I7" s="35"/>
      <c r="J7" s="35"/>
      <c r="K7" s="28"/>
      <c r="L7" s="28"/>
      <c r="M7" s="30"/>
      <c r="N7" s="31"/>
    </row>
    <row r="8" spans="1:14" s="18" customFormat="1" ht="12.75" customHeight="1">
      <c r="A8" s="17"/>
      <c r="B8" s="19"/>
      <c r="C8" s="35" t="s">
        <v>2</v>
      </c>
      <c r="D8" s="35"/>
      <c r="E8" s="35"/>
      <c r="F8" s="35"/>
      <c r="G8" s="35"/>
      <c r="H8" s="35"/>
      <c r="I8" s="35"/>
      <c r="J8" s="35"/>
      <c r="K8" s="28"/>
      <c r="L8" s="28"/>
      <c r="M8" s="32"/>
      <c r="N8" s="33"/>
    </row>
    <row r="9" spans="1:14" s="18" customFormat="1" ht="12.75" customHeight="1">
      <c r="A9" s="17">
        <v>2</v>
      </c>
      <c r="B9" s="50" t="s">
        <v>130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7"/>
      <c r="N9" s="57"/>
    </row>
    <row r="10" spans="1:14" s="18" customFormat="1" ht="12.75" customHeight="1">
      <c r="A10" s="20"/>
      <c r="B10" s="35" t="s">
        <v>131</v>
      </c>
      <c r="C10" s="35"/>
      <c r="D10" s="35"/>
      <c r="E10" s="35"/>
      <c r="F10" s="35"/>
      <c r="G10" s="35"/>
      <c r="H10" s="35"/>
      <c r="I10" s="35"/>
      <c r="J10" s="35"/>
      <c r="K10" s="35"/>
      <c r="L10" s="20"/>
      <c r="M10" s="30"/>
      <c r="N10" s="31"/>
    </row>
    <row r="11" spans="1:14" s="18" customFormat="1" ht="12.75" customHeight="1">
      <c r="A11" s="20"/>
      <c r="B11" s="35" t="s">
        <v>132</v>
      </c>
      <c r="C11" s="35"/>
      <c r="D11" s="35"/>
      <c r="E11" s="35"/>
      <c r="F11" s="35"/>
      <c r="G11" s="35"/>
      <c r="H11" s="35"/>
      <c r="I11" s="35"/>
      <c r="J11" s="35"/>
      <c r="K11" s="35"/>
      <c r="L11" s="20"/>
      <c r="M11" s="60"/>
      <c r="N11" s="61"/>
    </row>
    <row r="12" spans="1:14" s="18" customFormat="1" ht="12.75" customHeight="1">
      <c r="A12" s="20"/>
      <c r="B12" s="35" t="s">
        <v>133</v>
      </c>
      <c r="C12" s="35"/>
      <c r="D12" s="35"/>
      <c r="E12" s="35"/>
      <c r="F12" s="35"/>
      <c r="G12" s="35"/>
      <c r="H12" s="35"/>
      <c r="I12" s="35"/>
      <c r="J12" s="35"/>
      <c r="K12" s="35"/>
      <c r="L12" s="20"/>
      <c r="M12" s="60"/>
      <c r="N12" s="61"/>
    </row>
    <row r="13" spans="1:14" s="18" customFormat="1" ht="12.75" customHeight="1">
      <c r="A13" s="17"/>
      <c r="B13" s="21" t="s">
        <v>6</v>
      </c>
      <c r="C13" s="70" t="s">
        <v>7</v>
      </c>
      <c r="D13" s="70"/>
      <c r="E13" s="70"/>
      <c r="F13" s="70"/>
      <c r="G13" s="70"/>
      <c r="H13" s="70"/>
      <c r="I13" s="70"/>
      <c r="J13" s="70"/>
      <c r="K13" s="70"/>
      <c r="L13" s="20"/>
      <c r="M13" s="60"/>
      <c r="N13" s="61"/>
    </row>
    <row r="14" spans="1:14" s="18" customFormat="1" ht="12.75" customHeight="1">
      <c r="A14" s="17"/>
      <c r="B14" s="21" t="s">
        <v>8</v>
      </c>
      <c r="C14" s="70" t="s">
        <v>9</v>
      </c>
      <c r="D14" s="70"/>
      <c r="E14" s="70"/>
      <c r="F14" s="70"/>
      <c r="G14" s="70"/>
      <c r="H14" s="70"/>
      <c r="I14" s="70"/>
      <c r="J14" s="70"/>
      <c r="K14" s="70"/>
      <c r="L14" s="20"/>
      <c r="M14" s="60"/>
      <c r="N14" s="61"/>
    </row>
    <row r="15" spans="1:14" s="18" customFormat="1" ht="12.75" customHeight="1">
      <c r="A15" s="17"/>
      <c r="B15" s="21" t="s">
        <v>10</v>
      </c>
      <c r="C15" s="70" t="s">
        <v>11</v>
      </c>
      <c r="D15" s="70"/>
      <c r="E15" s="70"/>
      <c r="F15" s="70"/>
      <c r="G15" s="70"/>
      <c r="H15" s="70"/>
      <c r="I15" s="70"/>
      <c r="J15" s="70"/>
      <c r="K15" s="70"/>
      <c r="L15" s="20"/>
      <c r="M15" s="32"/>
      <c r="N15" s="33"/>
    </row>
    <row r="16" spans="1:14" s="18" customFormat="1" ht="12.75" customHeight="1">
      <c r="A16" s="17">
        <v>3</v>
      </c>
      <c r="B16" s="40" t="s">
        <v>134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75"/>
      <c r="N16" s="76"/>
    </row>
    <row r="17" spans="1:19" s="18" customFormat="1" ht="12.75" customHeight="1">
      <c r="A17" s="17">
        <v>4</v>
      </c>
      <c r="B17" s="50" t="s">
        <v>137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5"/>
      <c r="N17" s="76"/>
    </row>
    <row r="18" spans="1:19" s="18" customFormat="1" ht="12.75" customHeight="1">
      <c r="A18" s="17">
        <v>5</v>
      </c>
      <c r="B18" s="40" t="s">
        <v>135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75"/>
      <c r="N18" s="76"/>
    </row>
    <row r="19" spans="1:19" s="18" customFormat="1" ht="12.75" customHeight="1">
      <c r="A19" s="17"/>
      <c r="B19" s="22"/>
      <c r="C19" s="72" t="s">
        <v>4</v>
      </c>
      <c r="D19" s="72"/>
      <c r="E19" s="72"/>
      <c r="F19" s="72"/>
      <c r="G19" s="72"/>
      <c r="H19" s="72"/>
      <c r="I19" s="72"/>
      <c r="J19" s="72"/>
      <c r="K19" s="68"/>
      <c r="L19" s="69"/>
      <c r="M19" s="62"/>
      <c r="N19" s="63"/>
    </row>
    <row r="20" spans="1:19" s="18" customFormat="1" ht="12.75" customHeight="1">
      <c r="A20" s="17"/>
      <c r="B20" s="22"/>
      <c r="C20" s="72" t="s">
        <v>5</v>
      </c>
      <c r="D20" s="72"/>
      <c r="E20" s="72"/>
      <c r="F20" s="72"/>
      <c r="G20" s="72"/>
      <c r="H20" s="72"/>
      <c r="I20" s="72"/>
      <c r="J20" s="72"/>
      <c r="K20" s="68"/>
      <c r="L20" s="69"/>
      <c r="M20" s="64"/>
      <c r="N20" s="65"/>
    </row>
    <row r="21" spans="1:19" s="18" customFormat="1" ht="12.75" customHeight="1">
      <c r="A21" s="17"/>
      <c r="B21" s="23"/>
      <c r="C21" s="71" t="s">
        <v>3</v>
      </c>
      <c r="D21" s="71"/>
      <c r="E21" s="71"/>
      <c r="F21" s="71"/>
      <c r="G21" s="71"/>
      <c r="H21" s="71"/>
      <c r="I21" s="71"/>
      <c r="J21" s="71"/>
      <c r="K21" s="73"/>
      <c r="L21" s="74"/>
      <c r="M21" s="64"/>
      <c r="N21" s="65"/>
    </row>
    <row r="22" spans="1:19" s="18" customFormat="1" ht="12.75" customHeight="1">
      <c r="A22" s="17"/>
      <c r="B22" s="19"/>
      <c r="C22" s="72" t="s">
        <v>136</v>
      </c>
      <c r="D22" s="72"/>
      <c r="E22" s="72"/>
      <c r="F22" s="72"/>
      <c r="G22" s="72"/>
      <c r="H22" s="72"/>
      <c r="I22" s="72"/>
      <c r="J22" s="72"/>
      <c r="K22" s="68"/>
      <c r="L22" s="69"/>
      <c r="M22" s="66"/>
      <c r="N22" s="67"/>
    </row>
    <row r="23" spans="1:19" s="18" customFormat="1" ht="12.75" customHeight="1">
      <c r="A23" s="17">
        <v>5</v>
      </c>
      <c r="B23" s="50" t="s">
        <v>140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78"/>
      <c r="N23" s="79"/>
    </row>
    <row r="24" spans="1:19" s="18" customFormat="1" ht="12.75" customHeight="1">
      <c r="A24" s="17">
        <v>6</v>
      </c>
      <c r="B24" s="80" t="s">
        <v>138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7"/>
      <c r="N24" s="88"/>
    </row>
    <row r="25" spans="1:19" s="18" customFormat="1" ht="12.75" customHeight="1">
      <c r="A25" s="17"/>
      <c r="B25" s="21" t="s">
        <v>6</v>
      </c>
      <c r="C25" s="28" t="s">
        <v>12</v>
      </c>
      <c r="D25" s="28"/>
      <c r="E25" s="28"/>
      <c r="F25" s="24"/>
      <c r="G25" s="24"/>
      <c r="H25" s="36"/>
      <c r="I25" s="36"/>
      <c r="J25" s="36"/>
      <c r="K25" s="36"/>
      <c r="L25" s="36"/>
      <c r="M25" s="83"/>
      <c r="N25" s="84"/>
    </row>
    <row r="26" spans="1:19" s="18" customFormat="1" ht="12.75" customHeight="1">
      <c r="A26" s="17"/>
      <c r="B26" s="21" t="s">
        <v>8</v>
      </c>
      <c r="C26" s="35" t="s">
        <v>14</v>
      </c>
      <c r="D26" s="35"/>
      <c r="E26" s="35"/>
      <c r="F26" s="24"/>
      <c r="G26" s="24"/>
      <c r="H26" s="36"/>
      <c r="I26" s="36"/>
      <c r="J26" s="36"/>
      <c r="K26" s="36"/>
      <c r="L26" s="36"/>
      <c r="M26" s="83"/>
      <c r="N26" s="84"/>
    </row>
    <row r="27" spans="1:19" s="18" customFormat="1" ht="12.75" customHeight="1">
      <c r="A27" s="17"/>
      <c r="B27" s="21" t="s">
        <v>10</v>
      </c>
      <c r="C27" s="35" t="s">
        <v>147</v>
      </c>
      <c r="D27" s="35"/>
      <c r="E27" s="35"/>
      <c r="F27" s="24"/>
      <c r="G27" s="24"/>
      <c r="H27" s="36"/>
      <c r="I27" s="36"/>
      <c r="J27" s="36"/>
      <c r="K27" s="36"/>
      <c r="L27" s="36"/>
      <c r="M27" s="83"/>
      <c r="N27" s="84"/>
    </row>
    <row r="28" spans="1:19" s="18" customFormat="1" ht="12.75" customHeight="1">
      <c r="A28" s="17"/>
      <c r="B28" s="21" t="s">
        <v>141</v>
      </c>
      <c r="C28" s="28" t="s">
        <v>15</v>
      </c>
      <c r="D28" s="28"/>
      <c r="E28" s="28"/>
      <c r="F28" s="24"/>
      <c r="G28" s="24"/>
      <c r="H28" s="36"/>
      <c r="I28" s="36"/>
      <c r="J28" s="36"/>
      <c r="K28" s="36"/>
      <c r="L28" s="36"/>
      <c r="M28" s="83"/>
      <c r="N28" s="84"/>
    </row>
    <row r="29" spans="1:19" s="18" customFormat="1" ht="12.75" customHeight="1">
      <c r="A29" s="17"/>
      <c r="B29" s="21" t="s">
        <v>142</v>
      </c>
      <c r="C29" s="35" t="s">
        <v>16</v>
      </c>
      <c r="D29" s="35"/>
      <c r="E29" s="35"/>
      <c r="F29" s="24"/>
      <c r="G29" s="24"/>
      <c r="H29" s="36"/>
      <c r="I29" s="36"/>
      <c r="J29" s="36"/>
      <c r="K29" s="36"/>
      <c r="L29" s="36"/>
      <c r="M29" s="83"/>
      <c r="N29" s="84"/>
    </row>
    <row r="30" spans="1:19" s="18" customFormat="1" ht="12.75" customHeight="1">
      <c r="A30" s="17"/>
      <c r="B30" s="21" t="s">
        <v>143</v>
      </c>
      <c r="C30" s="35" t="s">
        <v>17</v>
      </c>
      <c r="D30" s="35"/>
      <c r="E30" s="35"/>
      <c r="F30" s="24"/>
      <c r="G30" s="24"/>
      <c r="H30" s="36"/>
      <c r="I30" s="36"/>
      <c r="J30" s="36"/>
      <c r="K30" s="36"/>
      <c r="L30" s="36"/>
      <c r="M30" s="85"/>
      <c r="N30" s="86"/>
      <c r="O30" s="35"/>
      <c r="P30" s="35"/>
      <c r="Q30" s="35"/>
      <c r="R30" s="35"/>
      <c r="S30" s="35"/>
    </row>
    <row r="31" spans="1:19" s="18" customFormat="1" ht="12.75" customHeight="1">
      <c r="A31" s="17">
        <v>7</v>
      </c>
      <c r="B31" s="40" t="s">
        <v>139</v>
      </c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81"/>
      <c r="N31" s="82"/>
    </row>
    <row r="32" spans="1:19" s="18" customFormat="1" ht="12.75" customHeight="1">
      <c r="A32" s="17">
        <v>8</v>
      </c>
      <c r="B32" s="50" t="s">
        <v>144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93"/>
      <c r="N32" s="94"/>
    </row>
    <row r="33" spans="1:14" s="18" customFormat="1" ht="12.75" customHeight="1">
      <c r="A33" s="17"/>
      <c r="B33" s="19"/>
      <c r="C33" s="35" t="s">
        <v>145</v>
      </c>
      <c r="D33" s="35"/>
      <c r="E33" s="35"/>
      <c r="F33" s="35"/>
      <c r="G33" s="35"/>
      <c r="H33" s="35"/>
      <c r="I33" s="35"/>
      <c r="J33" s="35"/>
      <c r="K33" s="35"/>
      <c r="L33" s="19"/>
      <c r="M33" s="83"/>
      <c r="N33" s="98"/>
    </row>
    <row r="34" spans="1:14" s="18" customFormat="1" ht="12.75" customHeight="1">
      <c r="A34" s="17"/>
      <c r="B34" s="19"/>
      <c r="C34" s="35" t="s">
        <v>149</v>
      </c>
      <c r="D34" s="35"/>
      <c r="E34" s="35"/>
      <c r="F34" s="35"/>
      <c r="G34" s="35"/>
      <c r="H34" s="35"/>
      <c r="I34" s="35"/>
      <c r="J34" s="35"/>
      <c r="K34" s="35"/>
      <c r="L34" s="24"/>
      <c r="M34" s="99"/>
      <c r="N34" s="98"/>
    </row>
    <row r="35" spans="1:14" s="18" customFormat="1" ht="12.75" customHeight="1">
      <c r="A35" s="17"/>
      <c r="B35" s="19"/>
      <c r="C35" s="35" t="s">
        <v>148</v>
      </c>
      <c r="D35" s="35"/>
      <c r="E35" s="35"/>
      <c r="F35" s="35"/>
      <c r="G35" s="35"/>
      <c r="H35" s="35"/>
      <c r="I35" s="35"/>
      <c r="J35" s="35"/>
      <c r="K35" s="35"/>
      <c r="L35" s="19"/>
      <c r="M35" s="99"/>
      <c r="N35" s="98"/>
    </row>
    <row r="36" spans="1:14" s="18" customFormat="1" ht="12.75" customHeight="1">
      <c r="A36" s="17"/>
      <c r="B36" s="19"/>
      <c r="C36" s="89" t="s">
        <v>146</v>
      </c>
      <c r="D36" s="90"/>
      <c r="E36" s="90"/>
      <c r="F36" s="90"/>
      <c r="G36" s="90"/>
      <c r="H36" s="90"/>
      <c r="I36" s="90"/>
      <c r="J36" s="90"/>
      <c r="K36" s="91"/>
      <c r="L36" s="19"/>
      <c r="M36" s="99"/>
      <c r="N36" s="98"/>
    </row>
    <row r="37" spans="1:14" s="18" customFormat="1" ht="12.75" customHeight="1">
      <c r="A37" s="17"/>
      <c r="B37" s="19"/>
      <c r="C37" s="89" t="s">
        <v>151</v>
      </c>
      <c r="D37" s="90"/>
      <c r="E37" s="90"/>
      <c r="F37" s="90"/>
      <c r="G37" s="90"/>
      <c r="H37" s="90"/>
      <c r="I37" s="90"/>
      <c r="J37" s="90"/>
      <c r="K37" s="91"/>
      <c r="L37" s="19"/>
      <c r="M37" s="99"/>
      <c r="N37" s="98"/>
    </row>
    <row r="38" spans="1:14" s="18" customFormat="1" ht="12.75" customHeight="1">
      <c r="A38" s="17"/>
      <c r="B38" s="19"/>
      <c r="C38" s="89" t="s">
        <v>152</v>
      </c>
      <c r="D38" s="90"/>
      <c r="E38" s="90"/>
      <c r="F38" s="90"/>
      <c r="G38" s="90"/>
      <c r="H38" s="90"/>
      <c r="I38" s="90"/>
      <c r="J38" s="90"/>
      <c r="K38" s="91"/>
      <c r="L38" s="19"/>
      <c r="M38" s="100"/>
      <c r="N38" s="101"/>
    </row>
    <row r="39" spans="1:14" s="18" customFormat="1" ht="12.75" customHeight="1">
      <c r="A39" s="17">
        <v>9</v>
      </c>
      <c r="B39" s="77" t="s">
        <v>150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45"/>
      <c r="N39" s="45"/>
    </row>
    <row r="40" spans="1:14" s="18" customFormat="1" ht="12.75" customHeight="1">
      <c r="A40" s="17">
        <v>10</v>
      </c>
      <c r="B40" s="37" t="s">
        <v>155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78"/>
      <c r="N40" s="79"/>
    </row>
    <row r="41" spans="1:14" s="18" customFormat="1" ht="12.75" customHeight="1">
      <c r="A41" s="17"/>
      <c r="B41" s="35" t="s">
        <v>18</v>
      </c>
      <c r="C41" s="35"/>
      <c r="D41" s="35"/>
      <c r="E41" s="35"/>
      <c r="F41" s="35"/>
      <c r="G41" s="35"/>
      <c r="H41" s="35"/>
      <c r="I41" s="35"/>
      <c r="J41" s="35"/>
      <c r="K41" s="35"/>
      <c r="L41" s="19"/>
      <c r="M41" s="102"/>
      <c r="N41" s="103"/>
    </row>
    <row r="42" spans="1:14" s="18" customFormat="1" ht="12.75" customHeight="1">
      <c r="A42" s="17"/>
      <c r="B42" s="35" t="s">
        <v>153</v>
      </c>
      <c r="C42" s="35"/>
      <c r="D42" s="35"/>
      <c r="E42" s="35"/>
      <c r="F42" s="35"/>
      <c r="G42" s="35"/>
      <c r="H42" s="35"/>
      <c r="I42" s="35"/>
      <c r="J42" s="35"/>
      <c r="K42" s="35"/>
      <c r="L42" s="19"/>
      <c r="M42" s="104"/>
      <c r="N42" s="105"/>
    </row>
    <row r="43" spans="1:14" s="18" customFormat="1" ht="12.75" customHeight="1">
      <c r="A43" s="17"/>
      <c r="B43" s="35" t="s">
        <v>19</v>
      </c>
      <c r="C43" s="35"/>
      <c r="D43" s="35"/>
      <c r="E43" s="35"/>
      <c r="F43" s="35"/>
      <c r="G43" s="35"/>
      <c r="H43" s="35"/>
      <c r="I43" s="35"/>
      <c r="J43" s="35"/>
      <c r="K43" s="35"/>
      <c r="L43" s="24"/>
      <c r="M43" s="104"/>
      <c r="N43" s="105"/>
    </row>
    <row r="44" spans="1:14" s="18" customFormat="1" ht="12.75" customHeight="1">
      <c r="A44" s="17"/>
      <c r="B44" s="35" t="s">
        <v>20</v>
      </c>
      <c r="C44" s="35"/>
      <c r="D44" s="35"/>
      <c r="E44" s="35"/>
      <c r="F44" s="35"/>
      <c r="G44" s="35"/>
      <c r="H44" s="35"/>
      <c r="I44" s="35"/>
      <c r="J44" s="35"/>
      <c r="K44" s="35"/>
      <c r="L44" s="24"/>
      <c r="M44" s="104"/>
      <c r="N44" s="105"/>
    </row>
    <row r="45" spans="1:14" s="18" customFormat="1" ht="12.75" customHeight="1">
      <c r="A45" s="17"/>
      <c r="B45" s="35" t="s">
        <v>154</v>
      </c>
      <c r="C45" s="35"/>
      <c r="D45" s="35"/>
      <c r="E45" s="35"/>
      <c r="F45" s="35"/>
      <c r="G45" s="35"/>
      <c r="H45" s="35"/>
      <c r="I45" s="35"/>
      <c r="J45" s="35"/>
      <c r="K45" s="35"/>
      <c r="L45" s="24"/>
      <c r="M45" s="106"/>
      <c r="N45" s="107"/>
    </row>
    <row r="46" spans="1:14" s="18" customFormat="1" ht="12.75" customHeight="1">
      <c r="A46" s="17">
        <v>11</v>
      </c>
      <c r="B46" s="95" t="s">
        <v>163</v>
      </c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68"/>
      <c r="N46" s="69"/>
    </row>
    <row r="47" spans="1:14" s="18" customFormat="1" ht="12.75" customHeight="1">
      <c r="A47" s="17">
        <v>12</v>
      </c>
      <c r="B47" s="35" t="s">
        <v>157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4"/>
      <c r="N47" s="44"/>
    </row>
    <row r="48" spans="1:14" s="18" customFormat="1" ht="12.75" customHeight="1">
      <c r="A48" s="17">
        <v>9</v>
      </c>
      <c r="B48" s="40" t="s">
        <v>156</v>
      </c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5"/>
      <c r="N48" s="45"/>
    </row>
    <row r="49" spans="1:14" s="18" customFormat="1" ht="12.75" customHeight="1">
      <c r="A49" s="17">
        <v>10</v>
      </c>
      <c r="B49" s="35" t="s">
        <v>21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4"/>
      <c r="N49" s="44"/>
    </row>
    <row r="50" spans="1:14" s="18" customFormat="1" ht="12.75" customHeight="1">
      <c r="A50" s="17">
        <v>11</v>
      </c>
      <c r="B50" s="40" t="s">
        <v>159</v>
      </c>
      <c r="C50" s="41"/>
      <c r="D50" s="41"/>
      <c r="E50" s="41"/>
      <c r="F50" s="41"/>
      <c r="G50" s="41"/>
      <c r="H50" s="41"/>
      <c r="I50" s="41"/>
      <c r="J50" s="41"/>
      <c r="K50" s="42"/>
      <c r="L50" s="24"/>
      <c r="M50" s="45"/>
      <c r="N50" s="45"/>
    </row>
    <row r="51" spans="1:14" s="18" customFormat="1" ht="12.75" customHeight="1">
      <c r="A51" s="17"/>
      <c r="B51" s="28"/>
      <c r="C51" s="28"/>
      <c r="D51" s="28"/>
      <c r="E51" s="28"/>
      <c r="F51" s="28"/>
      <c r="G51" s="28"/>
      <c r="H51" s="28"/>
      <c r="I51" s="28"/>
      <c r="J51" s="28" t="s">
        <v>22</v>
      </c>
      <c r="K51" s="28"/>
      <c r="L51" s="19"/>
      <c r="M51" s="30"/>
      <c r="N51" s="31"/>
    </row>
    <row r="52" spans="1:14" s="18" customFormat="1" ht="12.75" customHeight="1">
      <c r="A52" s="17"/>
      <c r="B52" s="28"/>
      <c r="C52" s="28"/>
      <c r="D52" s="28"/>
      <c r="E52" s="28"/>
      <c r="F52" s="28"/>
      <c r="G52" s="28"/>
      <c r="H52" s="28"/>
      <c r="I52" s="28"/>
      <c r="J52" s="28" t="s">
        <v>23</v>
      </c>
      <c r="K52" s="28"/>
      <c r="L52" s="19"/>
      <c r="M52" s="32"/>
      <c r="N52" s="33"/>
    </row>
    <row r="53" spans="1:14" s="18" customFormat="1" ht="27.75" customHeight="1">
      <c r="A53" s="29" t="s">
        <v>164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s="18" customFormat="1" ht="20.25" customHeight="1">
      <c r="C54" s="25"/>
      <c r="D54" s="25"/>
      <c r="E54" s="25"/>
      <c r="F54" s="25"/>
      <c r="G54" s="25"/>
      <c r="H54" s="25"/>
      <c r="I54" s="25"/>
      <c r="J54" s="25"/>
      <c r="M54" s="18" t="s">
        <v>161</v>
      </c>
    </row>
    <row r="55" spans="1:14" s="4" customFormat="1" ht="11.25" customHeight="1">
      <c r="A55" s="18"/>
      <c r="B55" s="25" t="s">
        <v>162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92" t="s">
        <v>160</v>
      </c>
      <c r="N55" s="92"/>
    </row>
    <row r="56" spans="1:14" s="4" customFormat="1" ht="17.25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4" customFormat="1" ht="17.2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3" t="s">
        <v>24</v>
      </c>
      <c r="L57" s="43"/>
      <c r="M57" s="43"/>
      <c r="N57" s="43"/>
    </row>
    <row r="58" spans="1:14" s="4" customFormat="1" ht="17.25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34" t="s">
        <v>25</v>
      </c>
      <c r="L58" s="34"/>
      <c r="M58" s="34"/>
      <c r="N58" s="34"/>
    </row>
    <row r="59" spans="1:14" s="4" customFormat="1" ht="17.2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4" customFormat="1" ht="17.25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s="4" customFormat="1" ht="17.2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98">
    <mergeCell ref="M55:N55"/>
    <mergeCell ref="M32:N32"/>
    <mergeCell ref="C37:K37"/>
    <mergeCell ref="B48:L48"/>
    <mergeCell ref="M46:N46"/>
    <mergeCell ref="B46:L46"/>
    <mergeCell ref="M33:N38"/>
    <mergeCell ref="M47:N47"/>
    <mergeCell ref="M48:N48"/>
    <mergeCell ref="B47:L47"/>
    <mergeCell ref="M41:N45"/>
    <mergeCell ref="M40:N40"/>
    <mergeCell ref="C34:K34"/>
    <mergeCell ref="C33:K33"/>
    <mergeCell ref="C35:K35"/>
    <mergeCell ref="C38:K38"/>
    <mergeCell ref="B31:L31"/>
    <mergeCell ref="B39:L39"/>
    <mergeCell ref="B23:L23"/>
    <mergeCell ref="M23:N23"/>
    <mergeCell ref="B24:L24"/>
    <mergeCell ref="M31:N31"/>
    <mergeCell ref="M25:N30"/>
    <mergeCell ref="C25:E25"/>
    <mergeCell ref="C26:E26"/>
    <mergeCell ref="C27:E27"/>
    <mergeCell ref="C28:E28"/>
    <mergeCell ref="C29:E29"/>
    <mergeCell ref="M24:N24"/>
    <mergeCell ref="C36:K36"/>
    <mergeCell ref="M39:N39"/>
    <mergeCell ref="B32:L32"/>
    <mergeCell ref="M16:N16"/>
    <mergeCell ref="B16:L16"/>
    <mergeCell ref="B17:L17"/>
    <mergeCell ref="M17:N17"/>
    <mergeCell ref="B18:L18"/>
    <mergeCell ref="M18:N18"/>
    <mergeCell ref="M10:N15"/>
    <mergeCell ref="M19:N22"/>
    <mergeCell ref="K19:L19"/>
    <mergeCell ref="K20:L20"/>
    <mergeCell ref="B10:K10"/>
    <mergeCell ref="B11:K11"/>
    <mergeCell ref="C13:K13"/>
    <mergeCell ref="C14:K14"/>
    <mergeCell ref="C15:K15"/>
    <mergeCell ref="C21:J21"/>
    <mergeCell ref="C19:J19"/>
    <mergeCell ref="C20:J20"/>
    <mergeCell ref="C22:J22"/>
    <mergeCell ref="B12:K12"/>
    <mergeCell ref="K22:L22"/>
    <mergeCell ref="K21:L21"/>
    <mergeCell ref="B9:L9"/>
    <mergeCell ref="M9:N9"/>
    <mergeCell ref="M7:N8"/>
    <mergeCell ref="K5:N5"/>
    <mergeCell ref="G5:J5"/>
    <mergeCell ref="A1:N1"/>
    <mergeCell ref="A2:F2"/>
    <mergeCell ref="K7:L7"/>
    <mergeCell ref="K8:L8"/>
    <mergeCell ref="G2:N2"/>
    <mergeCell ref="M6:N6"/>
    <mergeCell ref="B6:L6"/>
    <mergeCell ref="A3:E3"/>
    <mergeCell ref="A4:E4"/>
    <mergeCell ref="C8:J8"/>
    <mergeCell ref="C7:J7"/>
    <mergeCell ref="G3:N4"/>
    <mergeCell ref="A5:E5"/>
    <mergeCell ref="H28:L28"/>
    <mergeCell ref="H29:L29"/>
    <mergeCell ref="H25:L25"/>
    <mergeCell ref="H26:L26"/>
    <mergeCell ref="H27:L27"/>
    <mergeCell ref="K58:N58"/>
    <mergeCell ref="O30:S30"/>
    <mergeCell ref="H30:L30"/>
    <mergeCell ref="C30:E30"/>
    <mergeCell ref="B45:K45"/>
    <mergeCell ref="B44:K44"/>
    <mergeCell ref="B43:K43"/>
    <mergeCell ref="B42:K42"/>
    <mergeCell ref="B40:L40"/>
    <mergeCell ref="B50:K50"/>
    <mergeCell ref="K57:N57"/>
    <mergeCell ref="B41:K41"/>
    <mergeCell ref="B49:L49"/>
    <mergeCell ref="M49:N49"/>
    <mergeCell ref="M50:N50"/>
    <mergeCell ref="J51:K51"/>
    <mergeCell ref="J52:K52"/>
    <mergeCell ref="B51:I51"/>
    <mergeCell ref="B52:I52"/>
    <mergeCell ref="A53:N53"/>
    <mergeCell ref="M51:N52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>
      <selection activeCell="Q11" sqref="Q11"/>
    </sheetView>
  </sheetViews>
  <sheetFormatPr defaultRowHeight="15.75"/>
  <cols>
    <col min="1" max="1" width="5.5703125" style="11" customWidth="1"/>
    <col min="2" max="2" width="16.7109375" style="4" hidden="1" customWidth="1"/>
    <col min="3" max="3" width="14.28515625" style="4" customWidth="1"/>
    <col min="4" max="4" width="37.7109375" style="4" customWidth="1"/>
    <col min="5" max="14" width="8.42578125" style="4" customWidth="1"/>
    <col min="15" max="16384" width="9.140625" style="4"/>
  </cols>
  <sheetData>
    <row r="1" spans="1:14" ht="15.75" customHeight="1">
      <c r="E1" s="11" t="s">
        <v>26</v>
      </c>
    </row>
    <row r="2" spans="1:14" ht="15.75" customHeight="1">
      <c r="A2" s="26"/>
      <c r="B2" s="12"/>
      <c r="C2" s="12"/>
      <c r="D2" s="12"/>
      <c r="E2" s="108" t="s">
        <v>111</v>
      </c>
      <c r="F2" s="108"/>
      <c r="G2" s="108" t="s">
        <v>113</v>
      </c>
      <c r="H2" s="108"/>
      <c r="I2" s="12" t="s">
        <v>115</v>
      </c>
      <c r="J2" s="12"/>
      <c r="K2" s="108" t="s">
        <v>117</v>
      </c>
      <c r="L2" s="108"/>
      <c r="M2" s="12"/>
      <c r="N2" s="12"/>
    </row>
    <row r="3" spans="1:14" ht="15.75" customHeight="1">
      <c r="A3" s="26"/>
      <c r="B3" s="12"/>
      <c r="C3" s="12"/>
      <c r="D3" s="12"/>
      <c r="E3" s="108" t="s">
        <v>114</v>
      </c>
      <c r="F3" s="108"/>
      <c r="G3" s="108" t="s">
        <v>114</v>
      </c>
      <c r="H3" s="108"/>
      <c r="I3" s="108" t="s">
        <v>116</v>
      </c>
      <c r="J3" s="108"/>
      <c r="K3" s="108" t="s">
        <v>116</v>
      </c>
      <c r="L3" s="108"/>
      <c r="M3" s="108" t="s">
        <v>118</v>
      </c>
      <c r="N3" s="108"/>
    </row>
    <row r="4" spans="1:14" ht="15.75" customHeight="1">
      <c r="A4" s="26"/>
      <c r="B4" s="12"/>
      <c r="C4" s="12"/>
      <c r="D4" s="12"/>
      <c r="E4" s="26" t="s">
        <v>112</v>
      </c>
      <c r="F4" s="26" t="s">
        <v>22</v>
      </c>
      <c r="G4" s="26" t="s">
        <v>112</v>
      </c>
      <c r="H4" s="26" t="s">
        <v>22</v>
      </c>
      <c r="I4" s="26" t="s">
        <v>112</v>
      </c>
      <c r="J4" s="26" t="s">
        <v>22</v>
      </c>
      <c r="K4" s="26" t="s">
        <v>112</v>
      </c>
      <c r="L4" s="26" t="s">
        <v>22</v>
      </c>
      <c r="M4" s="26" t="s">
        <v>112</v>
      </c>
      <c r="N4" s="26" t="s">
        <v>22</v>
      </c>
    </row>
    <row r="5" spans="1:14" ht="15.75" customHeight="1">
      <c r="A5" s="26">
        <v>2</v>
      </c>
      <c r="B5" s="9" t="s">
        <v>36</v>
      </c>
      <c r="C5" s="9" t="s">
        <v>37</v>
      </c>
      <c r="D5" s="10" t="s">
        <v>119</v>
      </c>
      <c r="E5" s="12">
        <v>20662</v>
      </c>
      <c r="F5" s="12">
        <v>266</v>
      </c>
      <c r="G5" s="12">
        <v>0</v>
      </c>
      <c r="H5" s="12"/>
      <c r="I5" s="12">
        <v>0</v>
      </c>
      <c r="J5" s="12"/>
      <c r="K5" s="12">
        <v>11305</v>
      </c>
      <c r="L5" s="12">
        <v>3392</v>
      </c>
      <c r="M5" s="12">
        <f t="shared" ref="M5:M39" si="0">SUM(E5+G5+I5+K5)</f>
        <v>31967</v>
      </c>
      <c r="N5" s="12">
        <f t="shared" ref="N5:N62" si="1">SUM(F5+H5+J5+L5)</f>
        <v>3658</v>
      </c>
    </row>
    <row r="6" spans="1:14" ht="15.75" customHeight="1">
      <c r="A6" s="26">
        <v>3</v>
      </c>
      <c r="B6" s="7" t="s">
        <v>27</v>
      </c>
      <c r="C6" s="7" t="s">
        <v>28</v>
      </c>
      <c r="D6" s="8" t="s">
        <v>29</v>
      </c>
      <c r="E6" s="12">
        <v>2750</v>
      </c>
      <c r="F6" s="12">
        <v>476</v>
      </c>
      <c r="G6" s="12">
        <v>546</v>
      </c>
      <c r="H6" s="12">
        <v>140</v>
      </c>
      <c r="I6" s="12">
        <v>0</v>
      </c>
      <c r="J6" s="12"/>
      <c r="K6" s="12">
        <v>238</v>
      </c>
      <c r="L6" s="12">
        <v>24</v>
      </c>
      <c r="M6" s="12">
        <f t="shared" si="0"/>
        <v>3534</v>
      </c>
      <c r="N6" s="12">
        <f t="shared" si="1"/>
        <v>640</v>
      </c>
    </row>
    <row r="7" spans="1:14" ht="15.75" customHeight="1">
      <c r="A7" s="26">
        <v>4</v>
      </c>
      <c r="B7" s="9" t="s">
        <v>71</v>
      </c>
      <c r="C7" s="9" t="s">
        <v>72</v>
      </c>
      <c r="D7" s="8" t="s">
        <v>169</v>
      </c>
      <c r="E7" s="12">
        <v>2137</v>
      </c>
      <c r="F7" s="12">
        <v>214</v>
      </c>
      <c r="G7" s="12">
        <v>0</v>
      </c>
      <c r="H7" s="12"/>
      <c r="I7" s="12">
        <v>5136</v>
      </c>
      <c r="J7" s="12">
        <v>514</v>
      </c>
      <c r="K7" s="12">
        <v>0</v>
      </c>
      <c r="L7" s="12"/>
      <c r="M7" s="12">
        <f t="shared" si="0"/>
        <v>7273</v>
      </c>
      <c r="N7" s="12">
        <f t="shared" si="1"/>
        <v>728</v>
      </c>
    </row>
    <row r="8" spans="1:14" ht="15.75" customHeight="1">
      <c r="A8" s="26">
        <v>5</v>
      </c>
      <c r="B8" s="9"/>
      <c r="C8" s="9"/>
      <c r="D8" s="10" t="s">
        <v>170</v>
      </c>
      <c r="E8" s="12"/>
      <c r="F8" s="12"/>
      <c r="G8" s="12">
        <v>1187</v>
      </c>
      <c r="H8" s="12">
        <v>119</v>
      </c>
      <c r="I8" s="12">
        <v>3795</v>
      </c>
      <c r="J8" s="12">
        <v>380</v>
      </c>
      <c r="K8" s="12">
        <v>950</v>
      </c>
      <c r="L8" s="12">
        <v>95</v>
      </c>
      <c r="M8" s="12">
        <f t="shared" si="0"/>
        <v>5932</v>
      </c>
      <c r="N8" s="12">
        <f t="shared" si="1"/>
        <v>594</v>
      </c>
    </row>
    <row r="9" spans="1:14" ht="15.75" customHeight="1">
      <c r="A9" s="26">
        <v>6</v>
      </c>
      <c r="B9" s="12"/>
      <c r="C9" s="12"/>
      <c r="D9" s="12" t="s">
        <v>171</v>
      </c>
      <c r="E9" s="12"/>
      <c r="F9" s="12"/>
      <c r="G9" s="12">
        <v>1425</v>
      </c>
      <c r="H9" s="12">
        <v>285</v>
      </c>
      <c r="I9" s="12">
        <v>0</v>
      </c>
      <c r="J9" s="12"/>
      <c r="K9" s="12">
        <v>475</v>
      </c>
      <c r="L9" s="12">
        <v>48</v>
      </c>
      <c r="M9" s="12">
        <f t="shared" si="0"/>
        <v>1900</v>
      </c>
      <c r="N9" s="12">
        <f t="shared" si="1"/>
        <v>333</v>
      </c>
    </row>
    <row r="10" spans="1:14" ht="15.75" customHeight="1">
      <c r="A10" s="26">
        <v>7</v>
      </c>
      <c r="B10" s="9" t="s">
        <v>59</v>
      </c>
      <c r="C10" s="9" t="s">
        <v>60</v>
      </c>
      <c r="D10" s="10" t="s">
        <v>61</v>
      </c>
      <c r="E10" s="12">
        <v>2992</v>
      </c>
      <c r="F10" s="12">
        <v>300</v>
      </c>
      <c r="G10" s="12">
        <v>6650</v>
      </c>
      <c r="H10" s="12">
        <v>1995</v>
      </c>
      <c r="I10" s="12">
        <v>0</v>
      </c>
      <c r="J10" s="12"/>
      <c r="K10" s="12">
        <v>1662</v>
      </c>
      <c r="L10" s="12">
        <v>499</v>
      </c>
      <c r="M10" s="12">
        <f t="shared" si="0"/>
        <v>11304</v>
      </c>
      <c r="N10" s="12">
        <f t="shared" si="1"/>
        <v>2794</v>
      </c>
    </row>
    <row r="11" spans="1:14" ht="15.75" customHeight="1">
      <c r="A11" s="26">
        <v>8</v>
      </c>
      <c r="B11" s="9" t="s">
        <v>56</v>
      </c>
      <c r="C11" s="9" t="s">
        <v>57</v>
      </c>
      <c r="D11" s="10" t="s">
        <v>58</v>
      </c>
      <c r="E11" s="12">
        <v>4516</v>
      </c>
      <c r="F11" s="12">
        <v>452</v>
      </c>
      <c r="G11" s="12">
        <v>475</v>
      </c>
      <c r="H11" s="12">
        <v>95</v>
      </c>
      <c r="I11" s="12">
        <v>17183</v>
      </c>
      <c r="J11" s="12">
        <v>1720</v>
      </c>
      <c r="K11" s="12">
        <v>238</v>
      </c>
      <c r="L11" s="12">
        <v>24</v>
      </c>
      <c r="M11" s="12">
        <f t="shared" si="0"/>
        <v>22412</v>
      </c>
      <c r="N11" s="12">
        <f t="shared" si="1"/>
        <v>2291</v>
      </c>
    </row>
    <row r="12" spans="1:14" ht="15.75" customHeight="1">
      <c r="A12" s="26">
        <v>9</v>
      </c>
      <c r="B12" s="9" t="s">
        <v>79</v>
      </c>
      <c r="C12" s="9" t="s">
        <v>80</v>
      </c>
      <c r="D12" s="10" t="s">
        <v>172</v>
      </c>
      <c r="E12" s="12">
        <v>2266</v>
      </c>
      <c r="F12" s="12">
        <v>227</v>
      </c>
      <c r="G12" s="12">
        <v>0</v>
      </c>
      <c r="H12" s="12"/>
      <c r="I12" s="12">
        <v>1194</v>
      </c>
      <c r="J12" s="12">
        <v>119</v>
      </c>
      <c r="K12" s="12">
        <v>0</v>
      </c>
      <c r="L12" s="12"/>
      <c r="M12" s="12">
        <f t="shared" si="0"/>
        <v>3460</v>
      </c>
      <c r="N12" s="12">
        <f t="shared" si="1"/>
        <v>346</v>
      </c>
    </row>
    <row r="13" spans="1:14" ht="15.75" customHeight="1">
      <c r="A13" s="26">
        <v>10</v>
      </c>
      <c r="B13" s="9"/>
      <c r="C13" s="9"/>
      <c r="D13" s="10" t="s">
        <v>173</v>
      </c>
      <c r="E13" s="12">
        <v>5229</v>
      </c>
      <c r="F13" s="12">
        <v>1006</v>
      </c>
      <c r="G13" s="12">
        <v>575</v>
      </c>
      <c r="H13" s="12">
        <v>95</v>
      </c>
      <c r="I13" s="12">
        <v>0</v>
      </c>
      <c r="J13" s="12"/>
      <c r="K13" s="12">
        <v>238</v>
      </c>
      <c r="L13" s="12">
        <v>24</v>
      </c>
      <c r="M13" s="12">
        <f t="shared" si="0"/>
        <v>6042</v>
      </c>
      <c r="N13" s="12">
        <f t="shared" si="1"/>
        <v>1125</v>
      </c>
    </row>
    <row r="14" spans="1:14" ht="15.75" customHeight="1">
      <c r="A14" s="26">
        <v>11</v>
      </c>
      <c r="B14" s="12"/>
      <c r="C14" s="12"/>
      <c r="D14" s="12" t="s">
        <v>174</v>
      </c>
      <c r="E14" s="12"/>
      <c r="F14" s="12"/>
      <c r="G14" s="12">
        <v>950</v>
      </c>
      <c r="H14" s="12">
        <v>190</v>
      </c>
      <c r="I14" s="12">
        <v>0</v>
      </c>
      <c r="J14" s="12"/>
      <c r="K14" s="12">
        <v>0</v>
      </c>
      <c r="L14" s="12"/>
      <c r="M14" s="12">
        <f t="shared" si="0"/>
        <v>950</v>
      </c>
      <c r="N14" s="12">
        <f t="shared" si="1"/>
        <v>190</v>
      </c>
    </row>
    <row r="15" spans="1:14" ht="15.75" customHeight="1">
      <c r="A15" s="26">
        <v>12</v>
      </c>
      <c r="B15" s="9"/>
      <c r="C15" s="9"/>
      <c r="D15" s="10" t="s">
        <v>122</v>
      </c>
      <c r="E15" s="12">
        <v>10913</v>
      </c>
      <c r="F15" s="12">
        <v>1093</v>
      </c>
      <c r="G15" s="12">
        <v>1662</v>
      </c>
      <c r="H15" s="12">
        <v>166</v>
      </c>
      <c r="I15" s="12">
        <v>14777</v>
      </c>
      <c r="J15" s="12">
        <v>1478</v>
      </c>
      <c r="K15" s="12">
        <v>238</v>
      </c>
      <c r="L15" s="12">
        <v>24</v>
      </c>
      <c r="M15" s="12">
        <f t="shared" si="0"/>
        <v>27590</v>
      </c>
      <c r="N15" s="12">
        <f t="shared" si="1"/>
        <v>2761</v>
      </c>
    </row>
    <row r="16" spans="1:14" ht="15.75" customHeight="1">
      <c r="A16" s="26">
        <v>13</v>
      </c>
      <c r="B16" s="9" t="s">
        <v>41</v>
      </c>
      <c r="C16" s="9" t="s">
        <v>42</v>
      </c>
      <c r="D16" s="10" t="s">
        <v>43</v>
      </c>
      <c r="E16" s="12">
        <v>5544</v>
      </c>
      <c r="F16" s="12">
        <v>555</v>
      </c>
      <c r="G16" s="12">
        <v>0</v>
      </c>
      <c r="H16" s="12"/>
      <c r="I16" s="12">
        <v>0</v>
      </c>
      <c r="J16" s="12"/>
      <c r="K16" s="12">
        <v>475</v>
      </c>
      <c r="L16" s="12">
        <v>48</v>
      </c>
      <c r="M16" s="12">
        <f t="shared" si="0"/>
        <v>6019</v>
      </c>
      <c r="N16" s="12">
        <f t="shared" si="1"/>
        <v>603</v>
      </c>
    </row>
    <row r="17" spans="1:14" ht="15.75" customHeight="1">
      <c r="A17" s="26">
        <v>14</v>
      </c>
      <c r="B17" s="7" t="s">
        <v>65</v>
      </c>
      <c r="C17" s="7" t="s">
        <v>66</v>
      </c>
      <c r="D17" s="8" t="s">
        <v>67</v>
      </c>
      <c r="E17" s="12">
        <v>2594</v>
      </c>
      <c r="F17" s="12">
        <v>259</v>
      </c>
      <c r="G17" s="12">
        <v>5557</v>
      </c>
      <c r="H17" s="12">
        <v>1667</v>
      </c>
      <c r="I17" s="12">
        <v>0</v>
      </c>
      <c r="J17" s="12"/>
      <c r="K17" s="12">
        <v>713</v>
      </c>
      <c r="L17" s="12">
        <v>71</v>
      </c>
      <c r="M17" s="12">
        <f t="shared" si="0"/>
        <v>8864</v>
      </c>
      <c r="N17" s="12">
        <f t="shared" si="1"/>
        <v>1997</v>
      </c>
    </row>
    <row r="18" spans="1:14" ht="15.75" customHeight="1">
      <c r="A18" s="26">
        <v>15</v>
      </c>
      <c r="B18" s="9" t="s">
        <v>50</v>
      </c>
      <c r="C18" s="9" t="s">
        <v>51</v>
      </c>
      <c r="D18" s="10" t="s">
        <v>52</v>
      </c>
      <c r="E18" s="12">
        <v>14378</v>
      </c>
      <c r="F18" s="12">
        <v>1438</v>
      </c>
      <c r="G18" s="12">
        <v>0</v>
      </c>
      <c r="H18" s="12"/>
      <c r="I18" s="12">
        <v>9998</v>
      </c>
      <c r="J18" s="12">
        <v>1000</v>
      </c>
      <c r="K18" s="12">
        <v>0</v>
      </c>
      <c r="L18" s="12"/>
      <c r="M18" s="12">
        <f t="shared" si="0"/>
        <v>24376</v>
      </c>
      <c r="N18" s="12">
        <f t="shared" si="1"/>
        <v>2438</v>
      </c>
    </row>
    <row r="19" spans="1:14" ht="15.75" customHeight="1">
      <c r="A19" s="26">
        <v>16</v>
      </c>
      <c r="B19" s="7"/>
      <c r="C19" s="7"/>
      <c r="D19" s="8" t="s">
        <v>123</v>
      </c>
      <c r="E19" s="12">
        <v>5311</v>
      </c>
      <c r="F19" s="12">
        <v>531</v>
      </c>
      <c r="G19" s="12">
        <v>759</v>
      </c>
      <c r="H19" s="12">
        <v>99</v>
      </c>
      <c r="I19" s="12">
        <v>18718</v>
      </c>
      <c r="J19" s="12">
        <v>1872</v>
      </c>
      <c r="K19" s="12">
        <v>1425</v>
      </c>
      <c r="L19" s="12">
        <v>143</v>
      </c>
      <c r="M19" s="12">
        <f t="shared" si="0"/>
        <v>26213</v>
      </c>
      <c r="N19" s="12">
        <f t="shared" si="1"/>
        <v>2645</v>
      </c>
    </row>
    <row r="20" spans="1:14" ht="15.75" customHeight="1">
      <c r="A20" s="26">
        <v>17</v>
      </c>
      <c r="B20" s="7"/>
      <c r="C20" s="7"/>
      <c r="D20" s="8" t="s">
        <v>120</v>
      </c>
      <c r="E20" s="12">
        <v>36779</v>
      </c>
      <c r="F20" s="12">
        <v>3678</v>
      </c>
      <c r="G20" s="12">
        <v>0</v>
      </c>
      <c r="H20" s="12"/>
      <c r="I20" s="12">
        <v>0</v>
      </c>
      <c r="J20" s="12"/>
      <c r="K20" s="12">
        <v>0</v>
      </c>
      <c r="L20" s="12"/>
      <c r="M20" s="12">
        <f t="shared" si="0"/>
        <v>36779</v>
      </c>
      <c r="N20" s="12">
        <f t="shared" si="1"/>
        <v>3678</v>
      </c>
    </row>
    <row r="21" spans="1:14" ht="15.75" customHeight="1">
      <c r="A21" s="26">
        <v>18</v>
      </c>
      <c r="B21" s="7" t="s">
        <v>38</v>
      </c>
      <c r="C21" s="7" t="s">
        <v>39</v>
      </c>
      <c r="D21" s="8" t="s">
        <v>40</v>
      </c>
      <c r="E21" s="12">
        <v>9789</v>
      </c>
      <c r="F21" s="12">
        <v>979</v>
      </c>
      <c r="G21" s="12">
        <v>0</v>
      </c>
      <c r="H21" s="12"/>
      <c r="I21" s="12">
        <v>0</v>
      </c>
      <c r="J21" s="12"/>
      <c r="K21" s="12">
        <v>0</v>
      </c>
      <c r="L21" s="12"/>
      <c r="M21" s="12">
        <f t="shared" si="0"/>
        <v>9789</v>
      </c>
      <c r="N21" s="12">
        <f t="shared" si="1"/>
        <v>979</v>
      </c>
    </row>
    <row r="22" spans="1:14" ht="15.75" customHeight="1">
      <c r="A22" s="26">
        <v>19</v>
      </c>
      <c r="B22" s="12"/>
      <c r="C22" s="12"/>
      <c r="D22" s="12" t="s">
        <v>175</v>
      </c>
      <c r="E22" s="12"/>
      <c r="F22" s="12"/>
      <c r="G22" s="12"/>
      <c r="H22" s="12"/>
      <c r="I22" s="12">
        <v>3630</v>
      </c>
      <c r="J22" s="12">
        <v>323</v>
      </c>
      <c r="K22" s="12">
        <v>713</v>
      </c>
      <c r="L22" s="12">
        <v>71</v>
      </c>
      <c r="M22" s="12">
        <f t="shared" si="0"/>
        <v>4343</v>
      </c>
      <c r="N22" s="12">
        <f t="shared" si="1"/>
        <v>394</v>
      </c>
    </row>
    <row r="23" spans="1:14" ht="15.75" customHeight="1">
      <c r="A23" s="26">
        <v>20</v>
      </c>
      <c r="B23" s="9" t="s">
        <v>62</v>
      </c>
      <c r="C23" s="9" t="s">
        <v>63</v>
      </c>
      <c r="D23" s="10" t="s">
        <v>64</v>
      </c>
      <c r="E23" s="12">
        <v>10095</v>
      </c>
      <c r="F23" s="12">
        <v>960</v>
      </c>
      <c r="G23" s="12">
        <v>0</v>
      </c>
      <c r="H23" s="12"/>
      <c r="I23" s="12">
        <v>17701</v>
      </c>
      <c r="J23" s="12">
        <v>1771</v>
      </c>
      <c r="K23" s="12">
        <v>0</v>
      </c>
      <c r="L23" s="12"/>
      <c r="M23" s="12">
        <f t="shared" si="0"/>
        <v>27796</v>
      </c>
      <c r="N23" s="12">
        <f t="shared" si="1"/>
        <v>2731</v>
      </c>
    </row>
    <row r="24" spans="1:14" ht="15.75" customHeight="1">
      <c r="A24" s="26">
        <v>21</v>
      </c>
      <c r="B24" s="9" t="s">
        <v>105</v>
      </c>
      <c r="C24" s="9" t="s">
        <v>106</v>
      </c>
      <c r="D24" s="10" t="s">
        <v>107</v>
      </c>
      <c r="E24" s="12">
        <v>0</v>
      </c>
      <c r="F24" s="12"/>
      <c r="G24" s="12">
        <v>950</v>
      </c>
      <c r="H24" s="12">
        <v>95</v>
      </c>
      <c r="I24" s="12">
        <v>0</v>
      </c>
      <c r="J24" s="12"/>
      <c r="K24" s="12">
        <v>0</v>
      </c>
      <c r="L24" s="12"/>
      <c r="M24" s="12">
        <f t="shared" si="0"/>
        <v>950</v>
      </c>
      <c r="N24" s="12">
        <f t="shared" si="1"/>
        <v>95</v>
      </c>
    </row>
    <row r="25" spans="1:14" ht="15.75" customHeight="1">
      <c r="A25" s="26">
        <v>22</v>
      </c>
      <c r="B25" s="9" t="s">
        <v>33</v>
      </c>
      <c r="C25" s="9" t="s">
        <v>34</v>
      </c>
      <c r="D25" s="10" t="s">
        <v>35</v>
      </c>
      <c r="E25" s="12">
        <v>2806</v>
      </c>
      <c r="F25" s="12">
        <v>281</v>
      </c>
      <c r="G25" s="12">
        <v>475</v>
      </c>
      <c r="H25" s="12">
        <v>95</v>
      </c>
      <c r="I25" s="12">
        <v>0</v>
      </c>
      <c r="J25" s="12"/>
      <c r="K25" s="12">
        <v>0</v>
      </c>
      <c r="L25" s="12"/>
      <c r="M25" s="12">
        <f t="shared" si="0"/>
        <v>3281</v>
      </c>
      <c r="N25" s="12">
        <f t="shared" si="1"/>
        <v>376</v>
      </c>
    </row>
    <row r="26" spans="1:14" ht="15.75" customHeight="1">
      <c r="A26" s="26">
        <v>23</v>
      </c>
      <c r="B26" s="27"/>
      <c r="C26" s="27"/>
      <c r="D26" s="27" t="s">
        <v>176</v>
      </c>
      <c r="E26" s="12">
        <v>0</v>
      </c>
      <c r="F26" s="12"/>
      <c r="G26" s="12">
        <v>237</v>
      </c>
      <c r="H26" s="12">
        <v>47</v>
      </c>
      <c r="I26" s="12">
        <v>0</v>
      </c>
      <c r="J26" s="12"/>
      <c r="K26" s="12">
        <v>238</v>
      </c>
      <c r="L26" s="12">
        <v>24</v>
      </c>
      <c r="M26" s="12">
        <f t="shared" si="0"/>
        <v>475</v>
      </c>
      <c r="N26" s="12">
        <f t="shared" si="1"/>
        <v>71</v>
      </c>
    </row>
    <row r="27" spans="1:14" ht="15.75" customHeight="1">
      <c r="A27" s="26">
        <v>24</v>
      </c>
      <c r="B27" s="12"/>
      <c r="C27" s="12"/>
      <c r="D27" s="12" t="s">
        <v>177</v>
      </c>
      <c r="E27" s="12"/>
      <c r="F27" s="12"/>
      <c r="G27" s="12">
        <v>1900</v>
      </c>
      <c r="H27" s="12">
        <v>380</v>
      </c>
      <c r="I27" s="12">
        <v>4457</v>
      </c>
      <c r="J27" s="12">
        <v>446</v>
      </c>
      <c r="K27" s="12">
        <v>713</v>
      </c>
      <c r="L27" s="12">
        <v>71</v>
      </c>
      <c r="M27" s="12">
        <f t="shared" si="0"/>
        <v>7070</v>
      </c>
      <c r="N27" s="12">
        <f t="shared" si="1"/>
        <v>897</v>
      </c>
    </row>
    <row r="28" spans="1:14" ht="15.75" customHeight="1">
      <c r="A28" s="26">
        <v>25</v>
      </c>
      <c r="B28" s="7"/>
      <c r="C28" s="7"/>
      <c r="D28" s="8" t="s">
        <v>178</v>
      </c>
      <c r="E28" s="12">
        <v>3106</v>
      </c>
      <c r="F28" s="12">
        <v>310</v>
      </c>
      <c r="G28" s="12">
        <v>1187</v>
      </c>
      <c r="H28" s="12">
        <v>119</v>
      </c>
      <c r="I28" s="12">
        <v>0</v>
      </c>
      <c r="J28" s="12"/>
      <c r="K28" s="12">
        <v>950</v>
      </c>
      <c r="L28" s="12">
        <v>95</v>
      </c>
      <c r="M28" s="12">
        <f t="shared" si="0"/>
        <v>5243</v>
      </c>
      <c r="N28" s="12">
        <f t="shared" si="1"/>
        <v>524</v>
      </c>
    </row>
    <row r="29" spans="1:14" ht="15.75" customHeight="1">
      <c r="A29" s="26">
        <v>26</v>
      </c>
      <c r="B29" s="7" t="s">
        <v>87</v>
      </c>
      <c r="C29" s="7" t="s">
        <v>88</v>
      </c>
      <c r="D29" s="8" t="s">
        <v>89</v>
      </c>
      <c r="E29" s="12">
        <v>4275</v>
      </c>
      <c r="F29" s="12">
        <v>569</v>
      </c>
      <c r="G29" s="12">
        <v>950</v>
      </c>
      <c r="H29" s="12">
        <v>95</v>
      </c>
      <c r="I29" s="12">
        <v>0</v>
      </c>
      <c r="J29" s="12"/>
      <c r="K29" s="12">
        <v>475</v>
      </c>
      <c r="L29" s="12">
        <v>48</v>
      </c>
      <c r="M29" s="12">
        <f t="shared" si="0"/>
        <v>5700</v>
      </c>
      <c r="N29" s="12">
        <f t="shared" si="1"/>
        <v>712</v>
      </c>
    </row>
    <row r="30" spans="1:14" ht="15.75" customHeight="1">
      <c r="A30" s="26">
        <v>27</v>
      </c>
      <c r="B30" s="9" t="s">
        <v>76</v>
      </c>
      <c r="C30" s="9" t="s">
        <v>77</v>
      </c>
      <c r="D30" s="10" t="s">
        <v>78</v>
      </c>
      <c r="E30" s="12">
        <v>0</v>
      </c>
      <c r="F30" s="12"/>
      <c r="G30" s="12">
        <v>237</v>
      </c>
      <c r="H30" s="12">
        <v>47</v>
      </c>
      <c r="I30" s="12">
        <v>4877</v>
      </c>
      <c r="J30" s="12">
        <v>488</v>
      </c>
      <c r="K30" s="12">
        <v>0</v>
      </c>
      <c r="L30" s="12"/>
      <c r="M30" s="12">
        <f t="shared" si="0"/>
        <v>5114</v>
      </c>
      <c r="N30" s="12">
        <f t="shared" si="1"/>
        <v>535</v>
      </c>
    </row>
    <row r="31" spans="1:14" ht="15.75" customHeight="1">
      <c r="A31" s="26">
        <v>28</v>
      </c>
      <c r="B31" s="9" t="s">
        <v>81</v>
      </c>
      <c r="C31" s="9" t="s">
        <v>82</v>
      </c>
      <c r="D31" s="10" t="s">
        <v>83</v>
      </c>
      <c r="E31" s="12">
        <v>1667</v>
      </c>
      <c r="F31" s="12">
        <v>167</v>
      </c>
      <c r="G31" s="12">
        <v>1187</v>
      </c>
      <c r="H31" s="12">
        <v>237</v>
      </c>
      <c r="I31" s="12">
        <v>0</v>
      </c>
      <c r="J31" s="12"/>
      <c r="K31" s="12">
        <v>475</v>
      </c>
      <c r="L31" s="12">
        <v>48</v>
      </c>
      <c r="M31" s="12">
        <f t="shared" si="0"/>
        <v>3329</v>
      </c>
      <c r="N31" s="12">
        <f t="shared" si="1"/>
        <v>452</v>
      </c>
    </row>
    <row r="32" spans="1:14" ht="15.75" customHeight="1">
      <c r="E32" s="11" t="s">
        <v>26</v>
      </c>
    </row>
    <row r="33" spans="1:14" ht="15.75" customHeight="1">
      <c r="A33" s="26"/>
      <c r="B33" s="12"/>
      <c r="C33" s="12"/>
      <c r="D33" s="12"/>
      <c r="E33" s="108" t="s">
        <v>111</v>
      </c>
      <c r="F33" s="108"/>
      <c r="G33" s="108" t="s">
        <v>113</v>
      </c>
      <c r="H33" s="108"/>
      <c r="I33" s="12" t="s">
        <v>115</v>
      </c>
      <c r="J33" s="12"/>
      <c r="K33" s="108" t="s">
        <v>117</v>
      </c>
      <c r="L33" s="108"/>
      <c r="M33" s="12"/>
      <c r="N33" s="12"/>
    </row>
    <row r="34" spans="1:14" ht="15.75" customHeight="1">
      <c r="A34" s="26"/>
      <c r="B34" s="12"/>
      <c r="C34" s="12"/>
      <c r="D34" s="12"/>
      <c r="E34" s="108" t="s">
        <v>114</v>
      </c>
      <c r="F34" s="108"/>
      <c r="G34" s="108" t="s">
        <v>114</v>
      </c>
      <c r="H34" s="108"/>
      <c r="I34" s="108" t="s">
        <v>116</v>
      </c>
      <c r="J34" s="108"/>
      <c r="K34" s="108" t="s">
        <v>116</v>
      </c>
      <c r="L34" s="108"/>
      <c r="M34" s="108" t="s">
        <v>118</v>
      </c>
      <c r="N34" s="108"/>
    </row>
    <row r="35" spans="1:14" ht="15.75" customHeight="1">
      <c r="A35" s="26"/>
      <c r="B35" s="12"/>
      <c r="C35" s="12"/>
      <c r="D35" s="12"/>
      <c r="E35" s="26" t="s">
        <v>112</v>
      </c>
      <c r="F35" s="26" t="s">
        <v>22</v>
      </c>
      <c r="G35" s="26" t="s">
        <v>112</v>
      </c>
      <c r="H35" s="26" t="s">
        <v>22</v>
      </c>
      <c r="I35" s="26" t="s">
        <v>112</v>
      </c>
      <c r="J35" s="26" t="s">
        <v>22</v>
      </c>
      <c r="K35" s="26" t="s">
        <v>112</v>
      </c>
      <c r="L35" s="26" t="s">
        <v>22</v>
      </c>
      <c r="M35" s="26" t="s">
        <v>112</v>
      </c>
      <c r="N35" s="26" t="s">
        <v>22</v>
      </c>
    </row>
    <row r="36" spans="1:14" ht="15.75" customHeight="1">
      <c r="A36" s="26">
        <v>30</v>
      </c>
      <c r="B36" s="7"/>
      <c r="C36" s="7"/>
      <c r="D36" s="8" t="s">
        <v>121</v>
      </c>
      <c r="E36" s="12">
        <v>4687</v>
      </c>
      <c r="F36" s="12">
        <v>469</v>
      </c>
      <c r="G36" s="12">
        <v>0</v>
      </c>
      <c r="H36" s="12"/>
      <c r="I36" s="12">
        <v>0</v>
      </c>
      <c r="J36" s="12"/>
      <c r="K36" s="12">
        <v>0</v>
      </c>
      <c r="L36" s="12"/>
      <c r="M36" s="12">
        <f t="shared" si="0"/>
        <v>4687</v>
      </c>
      <c r="N36" s="12">
        <f t="shared" si="1"/>
        <v>469</v>
      </c>
    </row>
    <row r="37" spans="1:14" ht="15.75" customHeight="1">
      <c r="A37" s="26">
        <v>31</v>
      </c>
      <c r="B37" s="9" t="s">
        <v>102</v>
      </c>
      <c r="C37" s="9" t="s">
        <v>103</v>
      </c>
      <c r="D37" s="10" t="s">
        <v>104</v>
      </c>
      <c r="E37" s="12">
        <v>0</v>
      </c>
      <c r="F37" s="12"/>
      <c r="G37" s="12">
        <v>1187</v>
      </c>
      <c r="H37" s="12">
        <v>119</v>
      </c>
      <c r="I37" s="12">
        <v>0</v>
      </c>
      <c r="J37" s="12"/>
      <c r="K37" s="12">
        <v>0</v>
      </c>
      <c r="L37" s="12"/>
      <c r="M37" s="12">
        <f t="shared" si="0"/>
        <v>1187</v>
      </c>
      <c r="N37" s="12">
        <f t="shared" si="1"/>
        <v>119</v>
      </c>
    </row>
    <row r="38" spans="1:14" ht="15.75" customHeight="1">
      <c r="A38" s="26">
        <v>32</v>
      </c>
      <c r="B38" s="9" t="s">
        <v>30</v>
      </c>
      <c r="C38" s="9" t="s">
        <v>31</v>
      </c>
      <c r="D38" s="10" t="s">
        <v>32</v>
      </c>
      <c r="E38" s="12">
        <v>5130</v>
      </c>
      <c r="F38" s="12">
        <v>513</v>
      </c>
      <c r="G38" s="12">
        <v>0</v>
      </c>
      <c r="H38" s="12">
        <v>1099</v>
      </c>
      <c r="I38" s="12">
        <v>0</v>
      </c>
      <c r="J38" s="12"/>
      <c r="K38" s="12">
        <v>0</v>
      </c>
      <c r="L38" s="12"/>
      <c r="M38" s="12">
        <f t="shared" si="0"/>
        <v>5130</v>
      </c>
      <c r="N38" s="12">
        <f t="shared" si="1"/>
        <v>1612</v>
      </c>
    </row>
    <row r="39" spans="1:14" ht="15.75" customHeight="1">
      <c r="A39" s="26">
        <v>33</v>
      </c>
      <c r="B39" s="9" t="s">
        <v>68</v>
      </c>
      <c r="C39" s="9" t="s">
        <v>69</v>
      </c>
      <c r="D39" s="10" t="s">
        <v>70</v>
      </c>
      <c r="E39" s="12">
        <v>5019</v>
      </c>
      <c r="F39" s="12">
        <v>512</v>
      </c>
      <c r="G39" s="12">
        <v>854</v>
      </c>
      <c r="H39" s="12">
        <v>232</v>
      </c>
      <c r="I39" s="12">
        <v>3521</v>
      </c>
      <c r="J39" s="12">
        <v>352</v>
      </c>
      <c r="K39" s="12">
        <v>0</v>
      </c>
      <c r="L39" s="12"/>
      <c r="M39" s="12">
        <f t="shared" si="0"/>
        <v>9394</v>
      </c>
      <c r="N39" s="12">
        <f t="shared" si="1"/>
        <v>1096</v>
      </c>
    </row>
    <row r="40" spans="1:14" ht="15.75" customHeight="1">
      <c r="A40" s="26">
        <v>34</v>
      </c>
      <c r="B40" s="12"/>
      <c r="C40" s="12"/>
      <c r="D40" s="12" t="s">
        <v>179</v>
      </c>
      <c r="E40" s="12">
        <v>2308</v>
      </c>
      <c r="F40" s="12">
        <v>231</v>
      </c>
      <c r="G40" s="12">
        <v>10782</v>
      </c>
      <c r="H40" s="12">
        <v>2156</v>
      </c>
      <c r="I40" s="12">
        <v>21657</v>
      </c>
      <c r="J40" s="12">
        <v>2166</v>
      </c>
      <c r="K40" s="12">
        <v>1425</v>
      </c>
      <c r="L40" s="12">
        <v>143</v>
      </c>
      <c r="M40" s="12">
        <f t="shared" ref="M40:M62" si="2">SUM(E40+G40+I40+K40)</f>
        <v>36172</v>
      </c>
      <c r="N40" s="12">
        <f t="shared" si="1"/>
        <v>4696</v>
      </c>
    </row>
    <row r="41" spans="1:14" ht="15.75" customHeight="1">
      <c r="A41" s="26">
        <v>35</v>
      </c>
      <c r="B41" s="12"/>
      <c r="C41" s="12"/>
      <c r="D41" s="12" t="s">
        <v>180</v>
      </c>
      <c r="E41" s="12">
        <v>0</v>
      </c>
      <c r="F41" s="12"/>
      <c r="G41" s="12">
        <v>2398</v>
      </c>
      <c r="H41" s="12">
        <v>695</v>
      </c>
      <c r="I41" s="12">
        <v>5217</v>
      </c>
      <c r="J41" s="12">
        <v>522</v>
      </c>
      <c r="K41" s="12">
        <v>238</v>
      </c>
      <c r="L41" s="12">
        <v>24</v>
      </c>
      <c r="M41" s="12">
        <f t="shared" si="2"/>
        <v>7853</v>
      </c>
      <c r="N41" s="12">
        <f t="shared" si="1"/>
        <v>1241</v>
      </c>
    </row>
    <row r="42" spans="1:14" ht="15.75" customHeight="1">
      <c r="A42" s="26">
        <v>36</v>
      </c>
      <c r="B42" s="12"/>
      <c r="C42" s="12"/>
      <c r="D42" s="12" t="s">
        <v>181</v>
      </c>
      <c r="E42" s="12"/>
      <c r="F42" s="12"/>
      <c r="G42" s="12"/>
      <c r="H42" s="12"/>
      <c r="I42" s="12"/>
      <c r="J42" s="12"/>
      <c r="K42" s="12">
        <v>1425</v>
      </c>
      <c r="L42" s="12">
        <v>143</v>
      </c>
      <c r="M42" s="12">
        <f t="shared" si="2"/>
        <v>1425</v>
      </c>
      <c r="N42" s="12">
        <f t="shared" si="1"/>
        <v>143</v>
      </c>
    </row>
    <row r="43" spans="1:14" ht="15.75" customHeight="1">
      <c r="A43" s="26">
        <v>37</v>
      </c>
      <c r="B43" s="9" t="s">
        <v>93</v>
      </c>
      <c r="C43" s="9" t="s">
        <v>94</v>
      </c>
      <c r="D43" s="10" t="s">
        <v>95</v>
      </c>
      <c r="E43" s="12">
        <v>3590</v>
      </c>
      <c r="F43" s="12">
        <v>358</v>
      </c>
      <c r="G43" s="12">
        <v>950</v>
      </c>
      <c r="H43" s="12">
        <v>95</v>
      </c>
      <c r="I43" s="12">
        <v>16149</v>
      </c>
      <c r="J43" s="12">
        <v>1616</v>
      </c>
      <c r="K43" s="12">
        <v>475</v>
      </c>
      <c r="L43" s="12">
        <v>48</v>
      </c>
      <c r="M43" s="12">
        <f t="shared" si="2"/>
        <v>21164</v>
      </c>
      <c r="N43" s="12">
        <f t="shared" si="1"/>
        <v>2117</v>
      </c>
    </row>
    <row r="44" spans="1:14" ht="15.75" customHeight="1">
      <c r="A44" s="26">
        <v>38</v>
      </c>
      <c r="B44" s="9" t="s">
        <v>84</v>
      </c>
      <c r="C44" s="9" t="s">
        <v>85</v>
      </c>
      <c r="D44" s="10" t="s">
        <v>86</v>
      </c>
      <c r="E44" s="12">
        <v>3377</v>
      </c>
      <c r="F44" s="12">
        <v>338</v>
      </c>
      <c r="G44" s="12">
        <v>1544</v>
      </c>
      <c r="H44" s="12">
        <v>463</v>
      </c>
      <c r="I44" s="12">
        <v>27787</v>
      </c>
      <c r="J44" s="12">
        <v>2779</v>
      </c>
      <c r="K44" s="12">
        <v>1995</v>
      </c>
      <c r="L44" s="12">
        <v>599</v>
      </c>
      <c r="M44" s="12">
        <f t="shared" si="2"/>
        <v>34703</v>
      </c>
      <c r="N44" s="12">
        <f t="shared" si="1"/>
        <v>4179</v>
      </c>
    </row>
    <row r="45" spans="1:14" ht="15.75" customHeight="1">
      <c r="A45" s="26">
        <v>39</v>
      </c>
      <c r="B45" s="12"/>
      <c r="C45" s="12"/>
      <c r="D45" s="12" t="s">
        <v>182</v>
      </c>
      <c r="E45" s="12"/>
      <c r="F45" s="12"/>
      <c r="G45" s="12"/>
      <c r="H45" s="12"/>
      <c r="I45" s="12"/>
      <c r="J45" s="12"/>
      <c r="K45" s="12">
        <v>475</v>
      </c>
      <c r="L45" s="12">
        <v>48</v>
      </c>
      <c r="M45" s="12">
        <f t="shared" si="2"/>
        <v>475</v>
      </c>
      <c r="N45" s="12">
        <f t="shared" si="1"/>
        <v>48</v>
      </c>
    </row>
    <row r="46" spans="1:14" ht="15.75" customHeight="1">
      <c r="A46" s="26">
        <v>40</v>
      </c>
      <c r="B46" s="9" t="s">
        <v>47</v>
      </c>
      <c r="C46" s="9" t="s">
        <v>48</v>
      </c>
      <c r="D46" s="10" t="s">
        <v>49</v>
      </c>
      <c r="E46" s="12">
        <v>0</v>
      </c>
      <c r="F46" s="12"/>
      <c r="G46" s="12">
        <v>2779</v>
      </c>
      <c r="H46" s="12">
        <v>834</v>
      </c>
      <c r="I46" s="12">
        <v>0</v>
      </c>
      <c r="J46" s="12"/>
      <c r="K46" s="12">
        <v>0</v>
      </c>
      <c r="L46" s="12"/>
      <c r="M46" s="12">
        <f t="shared" si="2"/>
        <v>2779</v>
      </c>
      <c r="N46" s="12">
        <f t="shared" si="1"/>
        <v>834</v>
      </c>
    </row>
    <row r="47" spans="1:14" ht="15.75" customHeight="1">
      <c r="A47" s="26">
        <v>41</v>
      </c>
      <c r="B47" s="12"/>
      <c r="C47" s="12"/>
      <c r="D47" s="12" t="s">
        <v>183</v>
      </c>
      <c r="E47" s="12"/>
      <c r="F47" s="12"/>
      <c r="G47" s="12">
        <v>250</v>
      </c>
      <c r="H47" s="12">
        <v>95</v>
      </c>
      <c r="I47" s="12">
        <v>0</v>
      </c>
      <c r="J47" s="12"/>
      <c r="K47" s="12">
        <v>475</v>
      </c>
      <c r="L47" s="12">
        <v>48</v>
      </c>
      <c r="M47" s="12">
        <f t="shared" si="2"/>
        <v>725</v>
      </c>
      <c r="N47" s="12">
        <f t="shared" si="1"/>
        <v>143</v>
      </c>
    </row>
    <row r="48" spans="1:14" ht="15.75" customHeight="1">
      <c r="A48" s="26">
        <v>42</v>
      </c>
      <c r="B48" s="10"/>
      <c r="C48" s="10"/>
      <c r="D48" s="10" t="s">
        <v>110</v>
      </c>
      <c r="E48" s="12">
        <v>3691</v>
      </c>
      <c r="F48" s="12">
        <v>370</v>
      </c>
      <c r="G48" s="12">
        <v>3894</v>
      </c>
      <c r="H48" s="12">
        <v>366</v>
      </c>
      <c r="I48" s="12">
        <v>26066</v>
      </c>
      <c r="J48" s="12">
        <v>2608</v>
      </c>
      <c r="K48" s="12">
        <v>238</v>
      </c>
      <c r="L48" s="12">
        <v>24</v>
      </c>
      <c r="M48" s="12">
        <f t="shared" si="2"/>
        <v>33889</v>
      </c>
      <c r="N48" s="12">
        <f t="shared" si="1"/>
        <v>3368</v>
      </c>
    </row>
    <row r="49" spans="1:14" ht="15.75" customHeight="1">
      <c r="A49" s="26">
        <v>43</v>
      </c>
      <c r="B49" s="9"/>
      <c r="C49" s="9"/>
      <c r="D49" s="10" t="s">
        <v>108</v>
      </c>
      <c r="E49" s="12">
        <v>0</v>
      </c>
      <c r="F49" s="12"/>
      <c r="G49" s="12">
        <v>0</v>
      </c>
      <c r="H49" s="12"/>
      <c r="I49" s="12">
        <v>1663</v>
      </c>
      <c r="J49" s="12">
        <v>166</v>
      </c>
      <c r="K49" s="12">
        <v>0</v>
      </c>
      <c r="L49" s="12"/>
      <c r="M49" s="12">
        <f t="shared" si="2"/>
        <v>1663</v>
      </c>
      <c r="N49" s="12">
        <f t="shared" si="1"/>
        <v>166</v>
      </c>
    </row>
    <row r="50" spans="1:14" ht="15.75" customHeight="1">
      <c r="A50" s="26">
        <v>44</v>
      </c>
      <c r="B50" s="5"/>
      <c r="C50" s="5"/>
      <c r="D50" s="6" t="s">
        <v>184</v>
      </c>
      <c r="E50" s="12">
        <v>0</v>
      </c>
      <c r="F50" s="12"/>
      <c r="G50" s="12">
        <v>3254</v>
      </c>
      <c r="H50" s="12">
        <v>929</v>
      </c>
      <c r="I50" s="12">
        <v>5023</v>
      </c>
      <c r="J50" s="12">
        <v>502</v>
      </c>
      <c r="K50" s="12">
        <v>333</v>
      </c>
      <c r="L50" s="12">
        <v>100</v>
      </c>
      <c r="M50" s="12">
        <f t="shared" si="2"/>
        <v>8610</v>
      </c>
      <c r="N50" s="12">
        <f t="shared" si="1"/>
        <v>1531</v>
      </c>
    </row>
    <row r="51" spans="1:14" ht="15.75" customHeight="1">
      <c r="A51" s="26">
        <v>45</v>
      </c>
      <c r="B51" s="12"/>
      <c r="C51" s="12"/>
      <c r="D51" s="12" t="s">
        <v>185</v>
      </c>
      <c r="E51" s="12"/>
      <c r="F51" s="12"/>
      <c r="G51" s="12">
        <v>1187</v>
      </c>
      <c r="H51" s="12">
        <v>237</v>
      </c>
      <c r="I51" s="12">
        <v>0</v>
      </c>
      <c r="J51" s="12"/>
      <c r="K51" s="12">
        <v>475</v>
      </c>
      <c r="L51" s="12">
        <v>48</v>
      </c>
      <c r="M51" s="12">
        <f t="shared" si="2"/>
        <v>1662</v>
      </c>
      <c r="N51" s="12">
        <f t="shared" si="1"/>
        <v>285</v>
      </c>
    </row>
    <row r="52" spans="1:14" ht="15.75" customHeight="1">
      <c r="A52" s="26">
        <v>46</v>
      </c>
      <c r="B52" s="7" t="s">
        <v>44</v>
      </c>
      <c r="C52" s="7" t="s">
        <v>45</v>
      </c>
      <c r="D52" s="8" t="s">
        <v>46</v>
      </c>
      <c r="E52" s="12">
        <v>0</v>
      </c>
      <c r="F52" s="12"/>
      <c r="G52" s="12">
        <v>712</v>
      </c>
      <c r="H52" s="12">
        <v>142</v>
      </c>
      <c r="I52" s="12">
        <v>0</v>
      </c>
      <c r="J52" s="12"/>
      <c r="K52" s="12">
        <v>238</v>
      </c>
      <c r="L52" s="12">
        <v>24</v>
      </c>
      <c r="M52" s="12">
        <f t="shared" si="2"/>
        <v>950</v>
      </c>
      <c r="N52" s="12">
        <f t="shared" si="1"/>
        <v>166</v>
      </c>
    </row>
    <row r="53" spans="1:14" ht="15.75" customHeight="1">
      <c r="A53" s="26">
        <v>47</v>
      </c>
      <c r="B53" s="9" t="s">
        <v>99</v>
      </c>
      <c r="C53" s="9" t="s">
        <v>100</v>
      </c>
      <c r="D53" s="10" t="s">
        <v>101</v>
      </c>
      <c r="E53" s="12">
        <v>9256</v>
      </c>
      <c r="F53" s="12">
        <v>940</v>
      </c>
      <c r="G53" s="12">
        <v>237</v>
      </c>
      <c r="H53" s="12">
        <v>24</v>
      </c>
      <c r="I53" s="12">
        <v>3391</v>
      </c>
      <c r="J53" s="12">
        <v>339</v>
      </c>
      <c r="K53" s="12">
        <v>475</v>
      </c>
      <c r="L53" s="12">
        <v>48</v>
      </c>
      <c r="M53" s="12">
        <f t="shared" si="2"/>
        <v>13359</v>
      </c>
      <c r="N53" s="12">
        <f t="shared" si="1"/>
        <v>1351</v>
      </c>
    </row>
    <row r="54" spans="1:14" ht="15.75" customHeight="1">
      <c r="A54" s="26">
        <v>48</v>
      </c>
      <c r="B54" s="7" t="s">
        <v>96</v>
      </c>
      <c r="C54" s="7" t="s">
        <v>97</v>
      </c>
      <c r="D54" s="8" t="s">
        <v>98</v>
      </c>
      <c r="E54" s="12">
        <v>0</v>
      </c>
      <c r="F54" s="12"/>
      <c r="G54" s="12">
        <v>712</v>
      </c>
      <c r="H54" s="12">
        <v>71</v>
      </c>
      <c r="I54" s="12">
        <v>0</v>
      </c>
      <c r="J54" s="12"/>
      <c r="K54" s="12">
        <v>0</v>
      </c>
      <c r="L54" s="12"/>
      <c r="M54" s="12">
        <f t="shared" si="2"/>
        <v>712</v>
      </c>
      <c r="N54" s="12">
        <f t="shared" si="1"/>
        <v>71</v>
      </c>
    </row>
    <row r="55" spans="1:14" ht="15.75" customHeight="1">
      <c r="A55" s="26">
        <v>49</v>
      </c>
      <c r="B55" s="9" t="s">
        <v>90</v>
      </c>
      <c r="C55" s="9" t="s">
        <v>91</v>
      </c>
      <c r="D55" s="10" t="s">
        <v>92</v>
      </c>
      <c r="E55" s="12">
        <v>0</v>
      </c>
      <c r="F55" s="12"/>
      <c r="G55" s="12">
        <v>712</v>
      </c>
      <c r="H55" s="12">
        <v>71</v>
      </c>
      <c r="I55" s="12">
        <v>0</v>
      </c>
      <c r="J55" s="12"/>
      <c r="K55" s="12">
        <v>0</v>
      </c>
      <c r="L55" s="12"/>
      <c r="M55" s="12">
        <f t="shared" si="2"/>
        <v>712</v>
      </c>
      <c r="N55" s="12">
        <f t="shared" si="1"/>
        <v>71</v>
      </c>
    </row>
    <row r="56" spans="1:14" ht="15.75" customHeight="1">
      <c r="A56" s="26">
        <v>50</v>
      </c>
      <c r="B56" s="12"/>
      <c r="C56" s="12"/>
      <c r="D56" s="12" t="s">
        <v>186</v>
      </c>
      <c r="E56" s="12"/>
      <c r="F56" s="12"/>
      <c r="G56" s="12">
        <v>237</v>
      </c>
      <c r="H56" s="12">
        <v>24</v>
      </c>
      <c r="I56" s="12">
        <v>0</v>
      </c>
      <c r="J56" s="12"/>
      <c r="K56" s="12">
        <v>475</v>
      </c>
      <c r="L56" s="12">
        <v>48</v>
      </c>
      <c r="M56" s="12">
        <f t="shared" si="2"/>
        <v>712</v>
      </c>
      <c r="N56" s="12">
        <f t="shared" si="1"/>
        <v>72</v>
      </c>
    </row>
    <row r="57" spans="1:14" ht="15.75" customHeight="1">
      <c r="A57" s="26">
        <v>51</v>
      </c>
      <c r="B57" s="12"/>
      <c r="C57" s="12"/>
      <c r="D57" s="12" t="s">
        <v>187</v>
      </c>
      <c r="E57" s="12"/>
      <c r="F57" s="12"/>
      <c r="G57" s="12">
        <v>10284</v>
      </c>
      <c r="H57" s="12">
        <v>1831</v>
      </c>
      <c r="I57" s="12">
        <v>0</v>
      </c>
      <c r="J57" s="12"/>
      <c r="K57" s="12">
        <v>713</v>
      </c>
      <c r="L57" s="12">
        <v>71</v>
      </c>
      <c r="M57" s="12">
        <f t="shared" si="2"/>
        <v>10997</v>
      </c>
      <c r="N57" s="12">
        <f t="shared" si="1"/>
        <v>1902</v>
      </c>
    </row>
    <row r="58" spans="1:14" ht="15.75" customHeight="1">
      <c r="A58" s="26">
        <v>52</v>
      </c>
      <c r="B58" s="10"/>
      <c r="C58" s="10"/>
      <c r="D58" s="10" t="s">
        <v>109</v>
      </c>
      <c r="E58" s="12">
        <v>8620</v>
      </c>
      <c r="F58" s="12">
        <v>881</v>
      </c>
      <c r="G58" s="12">
        <v>237</v>
      </c>
      <c r="H58" s="12">
        <v>47</v>
      </c>
      <c r="I58" s="12">
        <v>0</v>
      </c>
      <c r="J58" s="12"/>
      <c r="K58" s="12">
        <v>0</v>
      </c>
      <c r="L58" s="12"/>
      <c r="M58" s="12">
        <f t="shared" si="2"/>
        <v>8857</v>
      </c>
      <c r="N58" s="12">
        <f t="shared" si="1"/>
        <v>928</v>
      </c>
    </row>
    <row r="59" spans="1:14" ht="15.75" customHeight="1">
      <c r="A59" s="26">
        <v>53</v>
      </c>
      <c r="B59" s="9" t="s">
        <v>73</v>
      </c>
      <c r="C59" s="9" t="s">
        <v>74</v>
      </c>
      <c r="D59" s="10" t="s">
        <v>75</v>
      </c>
      <c r="E59" s="12">
        <v>12966</v>
      </c>
      <c r="F59" s="12">
        <v>1302</v>
      </c>
      <c r="G59" s="12">
        <v>0</v>
      </c>
      <c r="H59" s="12"/>
      <c r="I59" s="12">
        <v>0</v>
      </c>
      <c r="J59" s="12"/>
      <c r="K59" s="12">
        <v>0</v>
      </c>
      <c r="L59" s="12"/>
      <c r="M59" s="12">
        <f t="shared" si="2"/>
        <v>12966</v>
      </c>
      <c r="N59" s="12">
        <f t="shared" si="1"/>
        <v>1302</v>
      </c>
    </row>
    <row r="60" spans="1:14" ht="15.75" customHeight="1">
      <c r="A60" s="26">
        <v>54</v>
      </c>
      <c r="B60" s="7" t="s">
        <v>53</v>
      </c>
      <c r="C60" s="7" t="s">
        <v>54</v>
      </c>
      <c r="D60" s="8" t="s">
        <v>55</v>
      </c>
      <c r="E60" s="12">
        <v>4302</v>
      </c>
      <c r="F60" s="12">
        <v>433</v>
      </c>
      <c r="G60" s="12">
        <v>0</v>
      </c>
      <c r="H60" s="12"/>
      <c r="I60" s="12">
        <v>7073</v>
      </c>
      <c r="J60" s="12">
        <v>708</v>
      </c>
      <c r="K60" s="12">
        <v>0</v>
      </c>
      <c r="L60" s="12"/>
      <c r="M60" s="12">
        <f t="shared" si="2"/>
        <v>11375</v>
      </c>
      <c r="N60" s="12">
        <f t="shared" si="1"/>
        <v>1141</v>
      </c>
    </row>
    <row r="61" spans="1:14" ht="15.75" customHeight="1">
      <c r="A61" s="26"/>
      <c r="B61" s="12"/>
      <c r="C61" s="12"/>
      <c r="D61" s="12" t="s">
        <v>188</v>
      </c>
      <c r="E61" s="12"/>
      <c r="F61" s="12"/>
      <c r="G61" s="12">
        <v>950</v>
      </c>
      <c r="H61" s="12">
        <v>190</v>
      </c>
      <c r="I61" s="12">
        <v>11650</v>
      </c>
      <c r="J61" s="12">
        <v>1167</v>
      </c>
      <c r="K61" s="12">
        <v>475</v>
      </c>
      <c r="L61" s="12">
        <v>48</v>
      </c>
      <c r="M61" s="12">
        <f t="shared" si="2"/>
        <v>13075</v>
      </c>
      <c r="N61" s="12">
        <f t="shared" si="1"/>
        <v>1405</v>
      </c>
    </row>
    <row r="62" spans="1:14" ht="15.75" customHeight="1">
      <c r="A62" s="26"/>
      <c r="B62" s="12"/>
      <c r="C62" s="12"/>
      <c r="D62" s="12" t="s">
        <v>189</v>
      </c>
      <c r="E62" s="12"/>
      <c r="F62" s="12"/>
      <c r="G62" s="12"/>
      <c r="H62" s="12"/>
      <c r="I62" s="12"/>
      <c r="J62" s="12"/>
      <c r="K62" s="12">
        <v>1663</v>
      </c>
      <c r="L62" s="12">
        <v>166</v>
      </c>
      <c r="M62" s="12">
        <f t="shared" si="2"/>
        <v>1663</v>
      </c>
      <c r="N62" s="12">
        <f t="shared" si="1"/>
        <v>166</v>
      </c>
    </row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mergeCells count="16">
    <mergeCell ref="K2:L2"/>
    <mergeCell ref="K3:L3"/>
    <mergeCell ref="M3:N3"/>
    <mergeCell ref="E2:F2"/>
    <mergeCell ref="G2:H2"/>
    <mergeCell ref="E3:F3"/>
    <mergeCell ref="G3:H3"/>
    <mergeCell ref="I3:J3"/>
    <mergeCell ref="M34:N34"/>
    <mergeCell ref="E33:F33"/>
    <mergeCell ref="G33:H33"/>
    <mergeCell ref="K33:L33"/>
    <mergeCell ref="E34:F34"/>
    <mergeCell ref="G34:H34"/>
    <mergeCell ref="I34:J34"/>
    <mergeCell ref="K34:L34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>
      <selection sqref="A1:N1"/>
    </sheetView>
  </sheetViews>
  <sheetFormatPr defaultRowHeight="18.75"/>
  <cols>
    <col min="1" max="1" width="4.42578125" style="3" customWidth="1"/>
    <col min="2" max="4" width="9.140625" style="3"/>
    <col min="5" max="5" width="5.42578125" style="3" customWidth="1"/>
    <col min="6" max="6" width="1.28515625" style="3" hidden="1" customWidth="1"/>
    <col min="7" max="8" width="9.140625" style="3"/>
    <col min="9" max="9" width="6.5703125" style="3" customWidth="1"/>
    <col min="10" max="10" width="3.42578125" style="3" customWidth="1"/>
    <col min="11" max="11" width="1.140625" style="3" customWidth="1"/>
    <col min="12" max="12" width="15.42578125" style="3" customWidth="1"/>
    <col min="13" max="13" width="9.140625" style="3"/>
    <col min="14" max="14" width="7.28515625" style="3" customWidth="1"/>
    <col min="15" max="16384" width="9.140625" style="3"/>
  </cols>
  <sheetData>
    <row r="1" spans="1:14">
      <c r="A1" s="46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8.75" customHeight="1">
      <c r="A2" s="49" t="s">
        <v>128</v>
      </c>
      <c r="B2" s="49"/>
      <c r="C2" s="49"/>
      <c r="D2" s="49"/>
      <c r="E2" s="49"/>
      <c r="F2" s="49"/>
      <c r="G2" s="49" t="s">
        <v>166</v>
      </c>
      <c r="H2" s="49"/>
      <c r="I2" s="49"/>
      <c r="J2" s="49"/>
      <c r="K2" s="49"/>
      <c r="L2" s="49"/>
      <c r="M2" s="49"/>
      <c r="N2" s="49"/>
    </row>
    <row r="3" spans="1:14">
      <c r="A3" s="51" t="s">
        <v>125</v>
      </c>
      <c r="B3" s="51"/>
      <c r="C3" s="51"/>
      <c r="D3" s="51"/>
      <c r="E3" s="51"/>
      <c r="F3" s="14"/>
      <c r="G3" s="52" t="s">
        <v>124</v>
      </c>
      <c r="H3" s="53"/>
      <c r="I3" s="53"/>
      <c r="J3" s="53"/>
      <c r="K3" s="53"/>
      <c r="L3" s="53"/>
      <c r="M3" s="53"/>
      <c r="N3" s="53"/>
    </row>
    <row r="4" spans="1:14">
      <c r="A4" s="51" t="s">
        <v>126</v>
      </c>
      <c r="B4" s="51"/>
      <c r="C4" s="51"/>
      <c r="D4" s="51"/>
      <c r="E4" s="51"/>
      <c r="F4" s="14"/>
      <c r="G4" s="54"/>
      <c r="H4" s="55"/>
      <c r="I4" s="55"/>
      <c r="J4" s="55"/>
      <c r="K4" s="55"/>
      <c r="L4" s="55"/>
      <c r="M4" s="55"/>
      <c r="N4" s="55"/>
    </row>
    <row r="5" spans="1:14">
      <c r="A5" s="56" t="s">
        <v>127</v>
      </c>
      <c r="B5" s="56"/>
      <c r="C5" s="56"/>
      <c r="D5" s="56"/>
      <c r="E5" s="56"/>
      <c r="F5" s="13"/>
      <c r="G5" s="109" t="s">
        <v>168</v>
      </c>
      <c r="H5" s="110"/>
      <c r="I5" s="110"/>
      <c r="J5" s="110"/>
      <c r="K5" s="58" t="s">
        <v>167</v>
      </c>
      <c r="L5" s="58"/>
      <c r="M5" s="58"/>
      <c r="N5" s="59"/>
    </row>
    <row r="6" spans="1:14" s="18" customFormat="1" ht="12.75">
      <c r="A6" s="17">
        <v>1</v>
      </c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>
        <f>SUM(K7:L8)</f>
        <v>0</v>
      </c>
      <c r="N6" s="45"/>
    </row>
    <row r="7" spans="1:14" s="18" customFormat="1" ht="12.75">
      <c r="A7" s="17"/>
      <c r="B7" s="19"/>
      <c r="C7" s="35" t="s">
        <v>1</v>
      </c>
      <c r="D7" s="35"/>
      <c r="E7" s="35"/>
      <c r="F7" s="35"/>
      <c r="G7" s="35"/>
      <c r="H7" s="35"/>
      <c r="I7" s="35"/>
      <c r="J7" s="35"/>
      <c r="K7" s="28"/>
      <c r="L7" s="28"/>
      <c r="M7" s="30" t="s">
        <v>158</v>
      </c>
      <c r="N7" s="31"/>
    </row>
    <row r="8" spans="1:14" s="18" customFormat="1" ht="12.75">
      <c r="A8" s="17"/>
      <c r="B8" s="19"/>
      <c r="C8" s="35" t="s">
        <v>2</v>
      </c>
      <c r="D8" s="35"/>
      <c r="E8" s="35"/>
      <c r="F8" s="35"/>
      <c r="G8" s="35"/>
      <c r="H8" s="35"/>
      <c r="I8" s="35"/>
      <c r="J8" s="35"/>
      <c r="K8" s="28"/>
      <c r="L8" s="28"/>
      <c r="M8" s="32"/>
      <c r="N8" s="33"/>
    </row>
    <row r="9" spans="1:14" s="18" customFormat="1" ht="12.75">
      <c r="A9" s="17">
        <v>2</v>
      </c>
      <c r="B9" s="50" t="s">
        <v>130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7">
        <f>SUM(L10:L15)</f>
        <v>0</v>
      </c>
      <c r="N9" s="57"/>
    </row>
    <row r="10" spans="1:14" s="18" customFormat="1" ht="12.75">
      <c r="A10" s="20"/>
      <c r="B10" s="35" t="s">
        <v>131</v>
      </c>
      <c r="C10" s="35"/>
      <c r="D10" s="35"/>
      <c r="E10" s="35"/>
      <c r="F10" s="35"/>
      <c r="G10" s="35"/>
      <c r="H10" s="35"/>
      <c r="I10" s="35"/>
      <c r="J10" s="35"/>
      <c r="K10" s="35"/>
      <c r="L10" s="20"/>
      <c r="M10" s="111" t="s">
        <v>158</v>
      </c>
      <c r="N10" s="112"/>
    </row>
    <row r="11" spans="1:14" s="18" customFormat="1" ht="12.75">
      <c r="A11" s="20"/>
      <c r="B11" s="35" t="s">
        <v>132</v>
      </c>
      <c r="C11" s="35"/>
      <c r="D11" s="35"/>
      <c r="E11" s="35"/>
      <c r="F11" s="35"/>
      <c r="G11" s="35"/>
      <c r="H11" s="35"/>
      <c r="I11" s="35"/>
      <c r="J11" s="35"/>
      <c r="K11" s="35"/>
      <c r="L11" s="20"/>
      <c r="M11" s="113"/>
      <c r="N11" s="114"/>
    </row>
    <row r="12" spans="1:14" s="18" customFormat="1" ht="12.75">
      <c r="A12" s="20"/>
      <c r="B12" s="35" t="s">
        <v>133</v>
      </c>
      <c r="C12" s="35"/>
      <c r="D12" s="35"/>
      <c r="E12" s="35"/>
      <c r="F12" s="35"/>
      <c r="G12" s="35"/>
      <c r="H12" s="35"/>
      <c r="I12" s="35"/>
      <c r="J12" s="35"/>
      <c r="K12" s="35"/>
      <c r="L12" s="20"/>
      <c r="M12" s="113"/>
      <c r="N12" s="114"/>
    </row>
    <row r="13" spans="1:14" s="18" customFormat="1" ht="12.75">
      <c r="A13" s="17"/>
      <c r="B13" s="21" t="s">
        <v>6</v>
      </c>
      <c r="C13" s="70" t="s">
        <v>7</v>
      </c>
      <c r="D13" s="70"/>
      <c r="E13" s="70"/>
      <c r="F13" s="70"/>
      <c r="G13" s="70"/>
      <c r="H13" s="70"/>
      <c r="I13" s="70"/>
      <c r="J13" s="70"/>
      <c r="K13" s="70"/>
      <c r="L13" s="20"/>
      <c r="M13" s="113"/>
      <c r="N13" s="114"/>
    </row>
    <row r="14" spans="1:14" s="18" customFormat="1" ht="12.75">
      <c r="A14" s="17"/>
      <c r="B14" s="21" t="s">
        <v>8</v>
      </c>
      <c r="C14" s="70" t="s">
        <v>9</v>
      </c>
      <c r="D14" s="70"/>
      <c r="E14" s="70"/>
      <c r="F14" s="70"/>
      <c r="G14" s="70"/>
      <c r="H14" s="70"/>
      <c r="I14" s="70"/>
      <c r="J14" s="70"/>
      <c r="K14" s="70"/>
      <c r="L14" s="20"/>
      <c r="M14" s="113"/>
      <c r="N14" s="114"/>
    </row>
    <row r="15" spans="1:14" s="18" customFormat="1" ht="12.75">
      <c r="A15" s="17"/>
      <c r="B15" s="21" t="s">
        <v>10</v>
      </c>
      <c r="C15" s="70" t="s">
        <v>11</v>
      </c>
      <c r="D15" s="70"/>
      <c r="E15" s="70"/>
      <c r="F15" s="70"/>
      <c r="G15" s="70"/>
      <c r="H15" s="70"/>
      <c r="I15" s="70"/>
      <c r="J15" s="70"/>
      <c r="K15" s="70"/>
      <c r="L15" s="20"/>
      <c r="M15" s="115"/>
      <c r="N15" s="116"/>
    </row>
    <row r="16" spans="1:14" s="18" customFormat="1" ht="12.75">
      <c r="A16" s="17">
        <v>3</v>
      </c>
      <c r="B16" s="40" t="s">
        <v>134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75">
        <f>SUM(M6-M9)</f>
        <v>0</v>
      </c>
      <c r="N16" s="76"/>
    </row>
    <row r="17" spans="1:19" s="18" customFormat="1" ht="12.75" customHeight="1">
      <c r="A17" s="17">
        <v>4</v>
      </c>
      <c r="B17" s="50" t="s">
        <v>137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5">
        <f>SUM(M16-40000)</f>
        <v>-40000</v>
      </c>
      <c r="N17" s="76"/>
    </row>
    <row r="18" spans="1:19" s="18" customFormat="1" ht="12.75" customHeight="1">
      <c r="A18" s="17">
        <v>5</v>
      </c>
      <c r="B18" s="40" t="s">
        <v>135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75">
        <f>SUM(K19:L22)</f>
        <v>0</v>
      </c>
      <c r="N18" s="76"/>
    </row>
    <row r="19" spans="1:19" s="18" customFormat="1" ht="12.75" customHeight="1">
      <c r="A19" s="17"/>
      <c r="B19" s="22"/>
      <c r="C19" s="72" t="s">
        <v>4</v>
      </c>
      <c r="D19" s="72"/>
      <c r="E19" s="72"/>
      <c r="F19" s="72"/>
      <c r="G19" s="72"/>
      <c r="H19" s="72"/>
      <c r="I19" s="72"/>
      <c r="J19" s="72"/>
      <c r="K19" s="68"/>
      <c r="L19" s="69"/>
      <c r="M19" s="117" t="s">
        <v>158</v>
      </c>
      <c r="N19" s="118"/>
    </row>
    <row r="20" spans="1:19" s="18" customFormat="1" ht="12.75" customHeight="1">
      <c r="A20" s="17"/>
      <c r="B20" s="22"/>
      <c r="C20" s="72" t="s">
        <v>5</v>
      </c>
      <c r="D20" s="72"/>
      <c r="E20" s="72"/>
      <c r="F20" s="72"/>
      <c r="G20" s="72"/>
      <c r="H20" s="72"/>
      <c r="I20" s="72"/>
      <c r="J20" s="72"/>
      <c r="K20" s="68"/>
      <c r="L20" s="69"/>
      <c r="M20" s="119"/>
      <c r="N20" s="120"/>
    </row>
    <row r="21" spans="1:19" s="18" customFormat="1" ht="12.75" customHeight="1">
      <c r="A21" s="17"/>
      <c r="B21" s="23"/>
      <c r="C21" s="71" t="s">
        <v>3</v>
      </c>
      <c r="D21" s="71"/>
      <c r="E21" s="71"/>
      <c r="F21" s="71"/>
      <c r="G21" s="71"/>
      <c r="H21" s="71"/>
      <c r="I21" s="71"/>
      <c r="J21" s="71"/>
      <c r="K21" s="73"/>
      <c r="L21" s="74"/>
      <c r="M21" s="119"/>
      <c r="N21" s="120"/>
    </row>
    <row r="22" spans="1:19" s="18" customFormat="1" ht="12.75" customHeight="1">
      <c r="A22" s="17"/>
      <c r="B22" s="19"/>
      <c r="C22" s="72" t="s">
        <v>136</v>
      </c>
      <c r="D22" s="72"/>
      <c r="E22" s="72"/>
      <c r="F22" s="72"/>
      <c r="G22" s="72"/>
      <c r="H22" s="72"/>
      <c r="I22" s="72"/>
      <c r="J22" s="72"/>
      <c r="K22" s="68"/>
      <c r="L22" s="69"/>
      <c r="M22" s="121"/>
      <c r="N22" s="122"/>
    </row>
    <row r="23" spans="1:19" s="18" customFormat="1" ht="12.75" customHeight="1">
      <c r="A23" s="17">
        <v>5</v>
      </c>
      <c r="B23" s="50" t="s">
        <v>140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78">
        <f>SUM(M17+M18)</f>
        <v>-40000</v>
      </c>
      <c r="N23" s="79"/>
    </row>
    <row r="24" spans="1:19" s="18" customFormat="1" ht="12.75" customHeight="1">
      <c r="A24" s="17">
        <v>6</v>
      </c>
      <c r="B24" s="80" t="s">
        <v>138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7">
        <f>SUM(G25:G30)</f>
        <v>0</v>
      </c>
      <c r="N24" s="88"/>
    </row>
    <row r="25" spans="1:19" s="18" customFormat="1" ht="12.75" customHeight="1">
      <c r="A25" s="17"/>
      <c r="B25" s="21" t="s">
        <v>6</v>
      </c>
      <c r="C25" s="28" t="s">
        <v>12</v>
      </c>
      <c r="D25" s="28"/>
      <c r="E25" s="28"/>
      <c r="F25" s="24"/>
      <c r="G25" s="24"/>
      <c r="H25" s="123" t="s">
        <v>13</v>
      </c>
      <c r="I25" s="124"/>
      <c r="J25" s="124"/>
      <c r="K25" s="124"/>
      <c r="L25" s="125"/>
      <c r="M25" s="126" t="s">
        <v>158</v>
      </c>
      <c r="N25" s="127"/>
    </row>
    <row r="26" spans="1:19" s="18" customFormat="1" ht="12.75" customHeight="1">
      <c r="A26" s="17"/>
      <c r="B26" s="21" t="s">
        <v>8</v>
      </c>
      <c r="C26" s="35" t="s">
        <v>14</v>
      </c>
      <c r="D26" s="35"/>
      <c r="E26" s="35"/>
      <c r="F26" s="24"/>
      <c r="G26" s="24"/>
      <c r="H26" s="130" t="s">
        <v>13</v>
      </c>
      <c r="I26" s="130"/>
      <c r="J26" s="130"/>
      <c r="K26" s="130"/>
      <c r="L26" s="130"/>
      <c r="M26" s="126"/>
      <c r="N26" s="127"/>
    </row>
    <row r="27" spans="1:19" s="18" customFormat="1" ht="12.75" customHeight="1">
      <c r="A27" s="17"/>
      <c r="B27" s="21" t="s">
        <v>10</v>
      </c>
      <c r="C27" s="35" t="s">
        <v>147</v>
      </c>
      <c r="D27" s="35"/>
      <c r="E27" s="35"/>
      <c r="F27" s="24"/>
      <c r="G27" s="24"/>
      <c r="H27" s="130" t="s">
        <v>13</v>
      </c>
      <c r="I27" s="130"/>
      <c r="J27" s="130"/>
      <c r="K27" s="130"/>
      <c r="L27" s="130"/>
      <c r="M27" s="126"/>
      <c r="N27" s="127"/>
    </row>
    <row r="28" spans="1:19" s="18" customFormat="1" ht="12.75" customHeight="1">
      <c r="A28" s="17"/>
      <c r="B28" s="21" t="s">
        <v>141</v>
      </c>
      <c r="C28" s="28" t="s">
        <v>15</v>
      </c>
      <c r="D28" s="28"/>
      <c r="E28" s="28"/>
      <c r="F28" s="24"/>
      <c r="G28" s="24"/>
      <c r="H28" s="130" t="s">
        <v>13</v>
      </c>
      <c r="I28" s="130"/>
      <c r="J28" s="130"/>
      <c r="K28" s="130"/>
      <c r="L28" s="130"/>
      <c r="M28" s="126"/>
      <c r="N28" s="127"/>
    </row>
    <row r="29" spans="1:19" s="18" customFormat="1" ht="12.75" customHeight="1">
      <c r="A29" s="17"/>
      <c r="B29" s="21" t="s">
        <v>142</v>
      </c>
      <c r="C29" s="35" t="s">
        <v>16</v>
      </c>
      <c r="D29" s="35"/>
      <c r="E29" s="35"/>
      <c r="F29" s="24"/>
      <c r="G29" s="24"/>
      <c r="H29" s="130" t="s">
        <v>13</v>
      </c>
      <c r="I29" s="130"/>
      <c r="J29" s="130"/>
      <c r="K29" s="130"/>
      <c r="L29" s="130"/>
      <c r="M29" s="126"/>
      <c r="N29" s="127"/>
    </row>
    <row r="30" spans="1:19" s="18" customFormat="1" ht="12.75" customHeight="1">
      <c r="A30" s="17"/>
      <c r="B30" s="21" t="s">
        <v>143</v>
      </c>
      <c r="C30" s="35" t="s">
        <v>17</v>
      </c>
      <c r="D30" s="35"/>
      <c r="E30" s="35"/>
      <c r="F30" s="24"/>
      <c r="G30" s="24"/>
      <c r="H30" s="130" t="s">
        <v>13</v>
      </c>
      <c r="I30" s="130"/>
      <c r="J30" s="130"/>
      <c r="K30" s="130"/>
      <c r="L30" s="130"/>
      <c r="M30" s="128"/>
      <c r="N30" s="129"/>
      <c r="O30" s="35"/>
      <c r="P30" s="35"/>
      <c r="Q30" s="35"/>
      <c r="R30" s="35"/>
      <c r="S30" s="35"/>
    </row>
    <row r="31" spans="1:19" s="18" customFormat="1" ht="12.75" customHeight="1">
      <c r="A31" s="17">
        <v>7</v>
      </c>
      <c r="B31" s="40" t="s">
        <v>139</v>
      </c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81">
        <f>SUM(M23-M24)</f>
        <v>-40000</v>
      </c>
      <c r="N31" s="82"/>
    </row>
    <row r="32" spans="1:19" s="18" customFormat="1" ht="12.75" customHeight="1">
      <c r="A32" s="17">
        <v>8</v>
      </c>
      <c r="B32" s="50" t="s">
        <v>144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93">
        <f>SUM(L33:L38)</f>
        <v>0</v>
      </c>
      <c r="N32" s="94"/>
    </row>
    <row r="33" spans="1:14" s="18" customFormat="1" ht="12.75">
      <c r="A33" s="17"/>
      <c r="B33" s="19"/>
      <c r="C33" s="35" t="s">
        <v>145</v>
      </c>
      <c r="D33" s="35"/>
      <c r="E33" s="35"/>
      <c r="F33" s="35"/>
      <c r="G33" s="35"/>
      <c r="H33" s="35"/>
      <c r="I33" s="35"/>
      <c r="J33" s="35"/>
      <c r="K33" s="35"/>
      <c r="L33" s="19"/>
      <c r="M33" s="126" t="s">
        <v>158</v>
      </c>
      <c r="N33" s="131"/>
    </row>
    <row r="34" spans="1:14" s="18" customFormat="1" ht="12.75">
      <c r="A34" s="17"/>
      <c r="B34" s="19"/>
      <c r="C34" s="35" t="s">
        <v>149</v>
      </c>
      <c r="D34" s="35"/>
      <c r="E34" s="35"/>
      <c r="F34" s="35"/>
      <c r="G34" s="35"/>
      <c r="H34" s="35"/>
      <c r="I34" s="35"/>
      <c r="J34" s="35"/>
      <c r="K34" s="35"/>
      <c r="L34" s="24"/>
      <c r="M34" s="132"/>
      <c r="N34" s="131"/>
    </row>
    <row r="35" spans="1:14" s="18" customFormat="1" ht="12.75">
      <c r="A35" s="17"/>
      <c r="B35" s="19"/>
      <c r="C35" s="35" t="s">
        <v>148</v>
      </c>
      <c r="D35" s="35"/>
      <c r="E35" s="35"/>
      <c r="F35" s="35"/>
      <c r="G35" s="35"/>
      <c r="H35" s="35"/>
      <c r="I35" s="35"/>
      <c r="J35" s="35"/>
      <c r="K35" s="35"/>
      <c r="L35" s="19"/>
      <c r="M35" s="132"/>
      <c r="N35" s="131"/>
    </row>
    <row r="36" spans="1:14" s="18" customFormat="1" ht="12.75">
      <c r="A36" s="17"/>
      <c r="B36" s="19"/>
      <c r="C36" s="89" t="s">
        <v>146</v>
      </c>
      <c r="D36" s="90"/>
      <c r="E36" s="90"/>
      <c r="F36" s="90"/>
      <c r="G36" s="90"/>
      <c r="H36" s="90"/>
      <c r="I36" s="90"/>
      <c r="J36" s="90"/>
      <c r="K36" s="91"/>
      <c r="L36" s="19"/>
      <c r="M36" s="132"/>
      <c r="N36" s="131"/>
    </row>
    <row r="37" spans="1:14" s="18" customFormat="1" ht="12.75">
      <c r="A37" s="17"/>
      <c r="B37" s="19"/>
      <c r="C37" s="89" t="s">
        <v>151</v>
      </c>
      <c r="D37" s="90"/>
      <c r="E37" s="90"/>
      <c r="F37" s="90"/>
      <c r="G37" s="90"/>
      <c r="H37" s="90"/>
      <c r="I37" s="90"/>
      <c r="J37" s="90"/>
      <c r="K37" s="91"/>
      <c r="L37" s="19"/>
      <c r="M37" s="132"/>
      <c r="N37" s="131"/>
    </row>
    <row r="38" spans="1:14" s="18" customFormat="1" ht="12.75">
      <c r="A38" s="17"/>
      <c r="B38" s="19"/>
      <c r="C38" s="89" t="s">
        <v>152</v>
      </c>
      <c r="D38" s="90"/>
      <c r="E38" s="90"/>
      <c r="F38" s="90"/>
      <c r="G38" s="90"/>
      <c r="H38" s="90"/>
      <c r="I38" s="90"/>
      <c r="J38" s="90"/>
      <c r="K38" s="91"/>
      <c r="L38" s="19"/>
      <c r="M38" s="133"/>
      <c r="N38" s="134"/>
    </row>
    <row r="39" spans="1:14" s="18" customFormat="1" ht="12.75">
      <c r="A39" s="17">
        <v>9</v>
      </c>
      <c r="B39" s="77" t="s">
        <v>150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45">
        <f>SUM(M31-M32)</f>
        <v>-40000</v>
      </c>
      <c r="N39" s="45"/>
    </row>
    <row r="40" spans="1:14" s="18" customFormat="1" ht="12.75">
      <c r="A40" s="17">
        <v>10</v>
      </c>
      <c r="B40" s="37" t="s">
        <v>155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78">
        <f>SUM(L41:L45)</f>
        <v>0</v>
      </c>
      <c r="N40" s="79"/>
    </row>
    <row r="41" spans="1:14" s="18" customFormat="1" ht="12.75">
      <c r="A41" s="17"/>
      <c r="B41" s="35" t="s">
        <v>18</v>
      </c>
      <c r="C41" s="35"/>
      <c r="D41" s="35"/>
      <c r="E41" s="35"/>
      <c r="F41" s="35"/>
      <c r="G41" s="35"/>
      <c r="H41" s="35"/>
      <c r="I41" s="35"/>
      <c r="J41" s="35"/>
      <c r="K41" s="35"/>
      <c r="L41" s="19"/>
      <c r="M41" s="135" t="s">
        <v>158</v>
      </c>
      <c r="N41" s="136"/>
    </row>
    <row r="42" spans="1:14" s="18" customFormat="1" ht="12.75">
      <c r="A42" s="17"/>
      <c r="B42" s="35" t="s">
        <v>153</v>
      </c>
      <c r="C42" s="35"/>
      <c r="D42" s="35"/>
      <c r="E42" s="35"/>
      <c r="F42" s="35"/>
      <c r="G42" s="35"/>
      <c r="H42" s="35"/>
      <c r="I42" s="35"/>
      <c r="J42" s="35"/>
      <c r="K42" s="35"/>
      <c r="L42" s="19"/>
      <c r="M42" s="137"/>
      <c r="N42" s="138"/>
    </row>
    <row r="43" spans="1:14" s="18" customFormat="1" ht="12.75">
      <c r="A43" s="17"/>
      <c r="B43" s="35" t="s">
        <v>19</v>
      </c>
      <c r="C43" s="35"/>
      <c r="D43" s="35"/>
      <c r="E43" s="35"/>
      <c r="F43" s="35"/>
      <c r="G43" s="35"/>
      <c r="H43" s="35"/>
      <c r="I43" s="35"/>
      <c r="J43" s="35"/>
      <c r="K43" s="35"/>
      <c r="L43" s="24"/>
      <c r="M43" s="137"/>
      <c r="N43" s="138"/>
    </row>
    <row r="44" spans="1:14" s="18" customFormat="1" ht="12.75">
      <c r="A44" s="17"/>
      <c r="B44" s="35" t="s">
        <v>20</v>
      </c>
      <c r="C44" s="35"/>
      <c r="D44" s="35"/>
      <c r="E44" s="35"/>
      <c r="F44" s="35"/>
      <c r="G44" s="35"/>
      <c r="H44" s="35"/>
      <c r="I44" s="35"/>
      <c r="J44" s="35"/>
      <c r="K44" s="35"/>
      <c r="L44" s="24"/>
      <c r="M44" s="137"/>
      <c r="N44" s="138"/>
    </row>
    <row r="45" spans="1:14" s="18" customFormat="1" ht="12.75">
      <c r="A45" s="17"/>
      <c r="B45" s="35" t="s">
        <v>154</v>
      </c>
      <c r="C45" s="35"/>
      <c r="D45" s="35"/>
      <c r="E45" s="35"/>
      <c r="F45" s="35"/>
      <c r="G45" s="35"/>
      <c r="H45" s="35"/>
      <c r="I45" s="35"/>
      <c r="J45" s="35"/>
      <c r="K45" s="35"/>
      <c r="L45" s="24"/>
      <c r="M45" s="139"/>
      <c r="N45" s="140"/>
    </row>
    <row r="46" spans="1:14" s="18" customFormat="1" ht="12.75">
      <c r="A46" s="17">
        <v>11</v>
      </c>
      <c r="B46" s="95" t="s">
        <v>163</v>
      </c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68"/>
      <c r="N46" s="69"/>
    </row>
    <row r="47" spans="1:14" s="18" customFormat="1" ht="12.75">
      <c r="A47" s="17">
        <v>12</v>
      </c>
      <c r="B47" s="35" t="s">
        <v>157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4"/>
      <c r="N47" s="44"/>
    </row>
    <row r="48" spans="1:14" s="18" customFormat="1" ht="12.75">
      <c r="A48" s="17">
        <v>9</v>
      </c>
      <c r="B48" s="40" t="s">
        <v>156</v>
      </c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5"/>
      <c r="N48" s="45"/>
    </row>
    <row r="49" spans="1:14" s="18" customFormat="1" ht="12.75">
      <c r="A49" s="17">
        <v>10</v>
      </c>
      <c r="B49" s="35" t="s">
        <v>21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4"/>
      <c r="N49" s="44"/>
    </row>
    <row r="50" spans="1:14" s="18" customFormat="1" ht="12.75">
      <c r="A50" s="17">
        <v>11</v>
      </c>
      <c r="B50" s="40" t="s">
        <v>159</v>
      </c>
      <c r="C50" s="41"/>
      <c r="D50" s="41"/>
      <c r="E50" s="41"/>
      <c r="F50" s="41"/>
      <c r="G50" s="41"/>
      <c r="H50" s="41"/>
      <c r="I50" s="41"/>
      <c r="J50" s="41"/>
      <c r="K50" s="42"/>
      <c r="L50" s="24"/>
      <c r="M50" s="45"/>
      <c r="N50" s="45"/>
    </row>
    <row r="51" spans="1:14" s="18" customFormat="1" ht="12.75">
      <c r="A51" s="17"/>
      <c r="B51" s="28"/>
      <c r="C51" s="28"/>
      <c r="D51" s="28"/>
      <c r="E51" s="28"/>
      <c r="F51" s="28"/>
      <c r="G51" s="28"/>
      <c r="H51" s="28"/>
      <c r="I51" s="28"/>
      <c r="J51" s="28" t="s">
        <v>22</v>
      </c>
      <c r="K51" s="28"/>
      <c r="L51" s="19"/>
      <c r="M51" s="111" t="s">
        <v>158</v>
      </c>
      <c r="N51" s="112"/>
    </row>
    <row r="52" spans="1:14" s="18" customFormat="1" ht="12.75">
      <c r="A52" s="17"/>
      <c r="B52" s="28"/>
      <c r="C52" s="28"/>
      <c r="D52" s="28"/>
      <c r="E52" s="28"/>
      <c r="F52" s="28"/>
      <c r="G52" s="28"/>
      <c r="H52" s="28"/>
      <c r="I52" s="28"/>
      <c r="J52" s="28" t="s">
        <v>23</v>
      </c>
      <c r="K52" s="28"/>
      <c r="L52" s="19"/>
      <c r="M52" s="115"/>
      <c r="N52" s="116"/>
    </row>
    <row r="53" spans="1:14" s="18" customFormat="1" ht="29.25" customHeight="1">
      <c r="A53" s="29" t="s">
        <v>164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s="18" customFormat="1" ht="12.75">
      <c r="C54" s="25"/>
      <c r="D54" s="25"/>
      <c r="E54" s="25"/>
      <c r="F54" s="25"/>
      <c r="G54" s="25"/>
      <c r="H54" s="25"/>
      <c r="I54" s="25"/>
      <c r="J54" s="25"/>
      <c r="M54" s="18" t="s">
        <v>161</v>
      </c>
    </row>
    <row r="55" spans="1:14" s="4" customFormat="1" ht="15.75">
      <c r="A55" s="18"/>
      <c r="B55" s="25" t="s">
        <v>162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92" t="s">
        <v>160</v>
      </c>
      <c r="N55" s="92"/>
    </row>
    <row r="56" spans="1:14" s="4" customFormat="1" ht="15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4" customFormat="1" ht="15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3"/>
      <c r="L57" s="43"/>
      <c r="M57" s="43"/>
      <c r="N57" s="43"/>
    </row>
    <row r="58" spans="1:14" s="4" customFormat="1" ht="15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34"/>
      <c r="L58" s="34"/>
      <c r="M58" s="34"/>
      <c r="N58" s="34"/>
    </row>
    <row r="59" spans="1:14" s="4" customFormat="1" ht="15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4" customFormat="1" ht="15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s="4" customFormat="1" ht="15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98">
    <mergeCell ref="A53:N53"/>
    <mergeCell ref="M55:N55"/>
    <mergeCell ref="K57:N57"/>
    <mergeCell ref="K58:N58"/>
    <mergeCell ref="B49:L49"/>
    <mergeCell ref="M49:N49"/>
    <mergeCell ref="B50:K50"/>
    <mergeCell ref="M50:N50"/>
    <mergeCell ref="B51:I51"/>
    <mergeCell ref="J51:K51"/>
    <mergeCell ref="M51:N52"/>
    <mergeCell ref="B52:I52"/>
    <mergeCell ref="J52:K52"/>
    <mergeCell ref="B46:L46"/>
    <mergeCell ref="M46:N46"/>
    <mergeCell ref="B47:L47"/>
    <mergeCell ref="M47:N47"/>
    <mergeCell ref="B48:L48"/>
    <mergeCell ref="M48:N48"/>
    <mergeCell ref="B39:L39"/>
    <mergeCell ref="M39:N39"/>
    <mergeCell ref="B40:L40"/>
    <mergeCell ref="M40:N40"/>
    <mergeCell ref="B41:K41"/>
    <mergeCell ref="M41:N45"/>
    <mergeCell ref="B42:K42"/>
    <mergeCell ref="B43:K43"/>
    <mergeCell ref="B44:K44"/>
    <mergeCell ref="B45:K45"/>
    <mergeCell ref="O30:S30"/>
    <mergeCell ref="B31:L31"/>
    <mergeCell ref="M31:N31"/>
    <mergeCell ref="B32:L32"/>
    <mergeCell ref="M32:N32"/>
    <mergeCell ref="C30:E30"/>
    <mergeCell ref="H30:L30"/>
    <mergeCell ref="C33:K33"/>
    <mergeCell ref="M33:N38"/>
    <mergeCell ref="C34:K34"/>
    <mergeCell ref="C35:K35"/>
    <mergeCell ref="C36:K36"/>
    <mergeCell ref="C37:K37"/>
    <mergeCell ref="C38:K38"/>
    <mergeCell ref="B23:L23"/>
    <mergeCell ref="M23:N23"/>
    <mergeCell ref="B24:L24"/>
    <mergeCell ref="M24:N24"/>
    <mergeCell ref="C25:E25"/>
    <mergeCell ref="H25:L25"/>
    <mergeCell ref="M25:N30"/>
    <mergeCell ref="C26:E26"/>
    <mergeCell ref="H26:L26"/>
    <mergeCell ref="C27:E27"/>
    <mergeCell ref="H27:L27"/>
    <mergeCell ref="C28:E28"/>
    <mergeCell ref="H28:L28"/>
    <mergeCell ref="C29:E29"/>
    <mergeCell ref="H29:L29"/>
    <mergeCell ref="C19:J19"/>
    <mergeCell ref="K19:L19"/>
    <mergeCell ref="M19:N22"/>
    <mergeCell ref="C20:J20"/>
    <mergeCell ref="K20:L20"/>
    <mergeCell ref="C21:J21"/>
    <mergeCell ref="K21:L21"/>
    <mergeCell ref="C22:J22"/>
    <mergeCell ref="K22:L22"/>
    <mergeCell ref="B16:L16"/>
    <mergeCell ref="M16:N16"/>
    <mergeCell ref="B17:L17"/>
    <mergeCell ref="M17:N17"/>
    <mergeCell ref="B18:L18"/>
    <mergeCell ref="M18:N18"/>
    <mergeCell ref="B9:L9"/>
    <mergeCell ref="M9:N9"/>
    <mergeCell ref="B10:K10"/>
    <mergeCell ref="M10:N15"/>
    <mergeCell ref="B11:K11"/>
    <mergeCell ref="B12:K12"/>
    <mergeCell ref="C13:K13"/>
    <mergeCell ref="C14:K14"/>
    <mergeCell ref="C15:K15"/>
    <mergeCell ref="A5:E5"/>
    <mergeCell ref="B6:L6"/>
    <mergeCell ref="M6:N6"/>
    <mergeCell ref="C7:J7"/>
    <mergeCell ref="K7:L7"/>
    <mergeCell ref="M7:N8"/>
    <mergeCell ref="C8:J8"/>
    <mergeCell ref="K8:L8"/>
    <mergeCell ref="G5:J5"/>
    <mergeCell ref="K5:N5"/>
    <mergeCell ref="A4:E4"/>
    <mergeCell ref="G3:N4"/>
    <mergeCell ref="A1:N1"/>
    <mergeCell ref="A2:F2"/>
    <mergeCell ref="G2:N2"/>
    <mergeCell ref="A3:E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Form-16</vt:lpstr>
      <vt:lpstr>Remuneration-2018-19 </vt:lpstr>
      <vt:lpstr>Formulae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2019-02-06T05:59:20Z</dcterms:modified>
</cp:coreProperties>
</file>